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20" windowWidth="15270" windowHeight="7950" tabRatio="814"/>
  </bookViews>
  <sheets>
    <sheet name="форма 1.3." sheetId="16" r:id="rId1"/>
    <sheet name="ф. 1.5" sheetId="38" state="hidden" r:id="rId2"/>
    <sheet name="Форма 1.7." sheetId="41" r:id="rId3"/>
    <sheet name="форма 1.9" sheetId="37" r:id="rId4"/>
    <sheet name="2.4" sheetId="39" state="hidden" r:id="rId5"/>
    <sheet name="форма 3.1" sheetId="31" r:id="rId6"/>
    <sheet name="форма 3.2" sheetId="32" r:id="rId7"/>
    <sheet name="форма 3.3" sheetId="33" r:id="rId8"/>
    <sheet name="форма 4.1" sheetId="34" r:id="rId9"/>
    <sheet name="форма 4.2" sheetId="35" r:id="rId10"/>
    <sheet name="форма 8.1" sheetId="30" r:id="rId11"/>
    <sheet name="форма 8.1.1" sheetId="36" r:id="rId12"/>
    <sheet name="форма 8.3" sheetId="29" r:id="rId13"/>
  </sheets>
  <definedNames>
    <definedName name="_Par1001" localSheetId="3">'форма 1.9'!$A$7</definedName>
    <definedName name="_Par1005" localSheetId="3">'форма 1.9'!$A$8</definedName>
    <definedName name="_Par2478" localSheetId="12">'форма 8.3'!$B$41</definedName>
    <definedName name="_Par2479" localSheetId="12">'форма 8.3'!$B$42</definedName>
    <definedName name="_Par2480" localSheetId="12">'форма 8.3'!$B$43</definedName>
    <definedName name="_Par2481" localSheetId="12">'форма 8.3'!$B$44</definedName>
    <definedName name="_Par2482" localSheetId="12">'форма 8.3'!$B$45</definedName>
    <definedName name="_Par2483" localSheetId="12">'форма 8.3'!$B$46</definedName>
    <definedName name="_Par779" localSheetId="1">'ф. 1.5'!$B$4</definedName>
    <definedName name="_xlnm.Print_Area" localSheetId="5">'форма 3.1'!$A$1:$B$18</definedName>
    <definedName name="_xlnm.Print_Area" localSheetId="8">'форма 4.1'!$A$1:$E$33</definedName>
    <definedName name="_xlnm.Print_Area" localSheetId="10">'форма 8.1'!$A$1:$AA$21</definedName>
    <definedName name="_xlnm.Print_Area" localSheetId="11">'форма 8.1.1'!$A$1:$Q$252</definedName>
  </definedNames>
  <calcPr calcId="125725" calcMode="manual"/>
</workbook>
</file>

<file path=xl/calcChain.xml><?xml version="1.0" encoding="utf-8"?>
<calcChain xmlns="http://schemas.openxmlformats.org/spreadsheetml/2006/main">
  <c r="E18" i="41"/>
  <c r="F18"/>
  <c r="G18"/>
  <c r="H18"/>
  <c r="E17"/>
  <c r="F17"/>
  <c r="G17"/>
  <c r="H17"/>
  <c r="E16"/>
  <c r="F16"/>
  <c r="G16"/>
  <c r="H16"/>
  <c r="B12" i="33"/>
  <c r="C9" i="37"/>
  <c r="L20" i="36"/>
  <c r="I144"/>
  <c r="I123"/>
  <c r="I102"/>
  <c r="I81"/>
  <c r="I39"/>
  <c r="C19" i="35"/>
  <c r="C10" i="37"/>
  <c r="I250" i="36"/>
  <c r="I249"/>
  <c r="I248"/>
  <c r="I247"/>
  <c r="I246"/>
  <c r="I245"/>
  <c r="I244"/>
  <c r="I243"/>
  <c r="I242"/>
  <c r="S241"/>
  <c r="I241"/>
  <c r="I229"/>
  <c r="I228"/>
  <c r="I227"/>
  <c r="I226"/>
  <c r="I225"/>
  <c r="I224"/>
  <c r="I223"/>
  <c r="I222"/>
  <c r="I221"/>
  <c r="S220"/>
  <c r="I220"/>
  <c r="I208"/>
  <c r="I207"/>
  <c r="I206"/>
  <c r="I205"/>
  <c r="I204"/>
  <c r="I203"/>
  <c r="I202"/>
  <c r="I201"/>
  <c r="I200"/>
  <c r="S199"/>
  <c r="I199"/>
  <c r="I187"/>
  <c r="I186"/>
  <c r="I185"/>
  <c r="I184"/>
  <c r="I183"/>
  <c r="I182"/>
  <c r="I181"/>
  <c r="I180"/>
  <c r="I179"/>
  <c r="S178"/>
  <c r="I178"/>
  <c r="I166"/>
  <c r="I165"/>
  <c r="I164"/>
  <c r="I163"/>
  <c r="I162"/>
  <c r="I161"/>
  <c r="I160"/>
  <c r="I159"/>
  <c r="I158"/>
  <c r="S157"/>
  <c r="I157"/>
  <c r="I145"/>
  <c r="I143"/>
  <c r="I142"/>
  <c r="I141"/>
  <c r="I140"/>
  <c r="I139"/>
  <c r="I138"/>
  <c r="I137"/>
  <c r="S136"/>
  <c r="I136"/>
  <c r="I124"/>
  <c r="I122"/>
  <c r="I121"/>
  <c r="I120"/>
  <c r="I119"/>
  <c r="I118"/>
  <c r="I117"/>
  <c r="I116"/>
  <c r="S115"/>
  <c r="I115"/>
  <c r="I103"/>
  <c r="I101"/>
  <c r="I100"/>
  <c r="I99"/>
  <c r="I98"/>
  <c r="I97"/>
  <c r="I96"/>
  <c r="I95"/>
  <c r="S94"/>
  <c r="I94"/>
  <c r="I82"/>
  <c r="I80"/>
  <c r="I79"/>
  <c r="I78"/>
  <c r="I77"/>
  <c r="I76"/>
  <c r="I75"/>
  <c r="I74"/>
  <c r="S73"/>
  <c r="I73"/>
  <c r="I61"/>
  <c r="I60"/>
  <c r="I59"/>
  <c r="I58"/>
  <c r="I57"/>
  <c r="I56"/>
  <c r="I55"/>
  <c r="I54"/>
  <c r="I53"/>
  <c r="S52"/>
  <c r="I52"/>
  <c r="I40"/>
  <c r="I38"/>
  <c r="I37"/>
  <c r="I36"/>
  <c r="I35"/>
  <c r="I34"/>
  <c r="I33"/>
  <c r="I32"/>
  <c r="S31"/>
  <c r="I31"/>
  <c r="S10"/>
  <c r="I10"/>
  <c r="C10" i="29"/>
  <c r="C15"/>
  <c r="B12" i="31"/>
  <c r="E13" i="34"/>
  <c r="B12" i="32"/>
  <c r="I11" i="36"/>
  <c r="I12"/>
  <c r="I13"/>
  <c r="I14"/>
  <c r="I15"/>
  <c r="I16"/>
  <c r="I17"/>
  <c r="I18"/>
  <c r="I19"/>
  <c r="C16" i="29"/>
  <c r="C18"/>
  <c r="C17"/>
</calcChain>
</file>

<file path=xl/sharedStrings.xml><?xml version="1.0" encoding="utf-8"?>
<sst xmlns="http://schemas.openxmlformats.org/spreadsheetml/2006/main" count="1510" uniqueCount="299">
  <si>
    <t>2017 год</t>
  </si>
  <si>
    <t>2018 год</t>
  </si>
  <si>
    <t>2019 год</t>
  </si>
  <si>
    <t>2020 год</t>
  </si>
  <si>
    <t>должность                                                                                                     ФИО</t>
  </si>
  <si>
    <t>Значение</t>
  </si>
  <si>
    <t>-</t>
  </si>
  <si>
    <t>Должность</t>
  </si>
  <si>
    <t>Подпись</t>
  </si>
  <si>
    <t>Мероприятия, направленные на улучшение показателя</t>
  </si>
  <si>
    <t>Описание (обоснование)</t>
  </si>
  <si>
    <t>2016 год</t>
  </si>
  <si>
    <t>Форма 1.3 -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</t>
  </si>
  <si>
    <t>№</t>
  </si>
  <si>
    <t>Наименование составляющей показателя</t>
  </si>
  <si>
    <t>Наименование электросетевой организации</t>
  </si>
  <si>
    <t>Наименование показателя</t>
  </si>
  <si>
    <t>№ п/п</t>
  </si>
  <si>
    <t>Продолжительность прекращения передачи электрической энергии, час</t>
  </si>
  <si>
    <t>должность</t>
  </si>
  <si>
    <t>Ф.И.О.</t>
  </si>
  <si>
    <t>подпись</t>
  </si>
  <si>
    <t>Значение показателя, на:</t>
  </si>
  <si>
    <t xml:space="preserve">                 Должность                                                           ФИО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</si>
  <si>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  <charset val="204"/>
      </rPr>
      <t>N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</si>
  <si>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  <charset val="204"/>
      </rPr>
      <t>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</si>
  <si>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</si>
  <si>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</si>
  <si>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</si>
  <si>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  <charset val="204"/>
      </rPr>
      <t>нс тпр</t>
    </r>
    <r>
      <rPr>
        <sz val="11"/>
        <rFont val="Times New Roman"/>
        <family val="1"/>
        <charset val="204"/>
      </rPr>
      <t>)</t>
    </r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</si>
  <si>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  <charset val="204"/>
      </rPr>
      <t>н тпр</t>
    </r>
    <r>
      <rPr>
        <sz val="11"/>
        <rFont val="Times New Roman"/>
        <family val="1"/>
        <charset val="204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</si>
  <si>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  <charset val="204"/>
      </rPr>
      <t>очз тпр</t>
    </r>
    <r>
      <rPr>
        <sz val="11"/>
        <rFont val="Times New Roman"/>
        <family val="1"/>
        <charset val="204"/>
      </rPr>
      <t>)</t>
    </r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</si>
  <si>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  <charset val="204"/>
      </rPr>
      <t>нпа тпр</t>
    </r>
    <r>
      <rPr>
        <sz val="11"/>
        <rFont val="Times New Roman"/>
        <family val="1"/>
        <charset val="204"/>
      </rPr>
      <t>)</t>
    </r>
  </si>
  <si>
    <t>Число, шт.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</si>
  <si>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</si>
  <si>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t>%</t>
  </si>
  <si>
    <t>балл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</si>
  <si>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</si>
  <si>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кач2</t>
    </r>
    <r>
      <rPr>
        <sz val="11"/>
        <rFont val="Times New Roman"/>
        <family val="1"/>
        <charset val="204"/>
      </rPr>
      <t xml:space="preserve"> (для территориальной
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</si>
  <si>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кач1</t>
    </r>
    <r>
      <rPr>
        <sz val="11"/>
        <rFont val="Times New Roman"/>
        <family val="1"/>
        <charset val="204"/>
      </rPr>
      <t xml:space="preserve"> (для территориальной
сетевой организации)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</si>
  <si>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</si>
  <si>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</si>
  <si>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</si>
  <si>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</si>
  <si>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</si>
  <si>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</si>
  <si>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</si>
  <si>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</si>
  <si>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</si>
  <si>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</si>
  <si>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</si>
  <si>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</si>
  <si>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</si>
  <si>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Показатель</t>
  </si>
  <si>
    <t>№ формулы методических указаний</t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</si>
  <si>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  <charset val="204"/>
      </rPr>
      <t>ens)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</si>
  <si>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</si>
  <si>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</t>
    </r>
  </si>
  <si>
    <r>
      <t>Показатель уровня качества осуществляемого технологического присоединения, (П</t>
    </r>
    <r>
      <rPr>
        <vertAlign val="subscript"/>
        <sz val="11"/>
        <rFont val="Times New Roman"/>
        <family val="1"/>
        <charset val="204"/>
      </rPr>
      <t>тпр)</t>
    </r>
  </si>
  <si>
    <r>
      <t>Показатель уровня качества обслуживания потребителей услуг территориальными сетевыми организациями, (П</t>
    </r>
    <r>
      <rPr>
        <vertAlign val="subscript"/>
        <sz val="11"/>
        <rFont val="Times New Roman"/>
        <family val="1"/>
        <charset val="204"/>
      </rPr>
      <t>тсо)</t>
    </r>
  </si>
  <si>
    <t xml:space="preserve">п.5 методических указаний </t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</si>
  <si>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</si>
  <si>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над1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</si>
  <si>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над2</t>
    </r>
    <r>
      <rPr>
        <sz val="10"/>
        <rFont val="Arial Cyr"/>
        <charset val="204"/>
      </rPr>
      <t/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</si>
  <si>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кач3</t>
    </r>
    <r>
      <rPr>
        <sz val="11"/>
        <rFont val="Times New Roman"/>
        <family val="1"/>
        <charset val="204"/>
      </rPr>
      <t xml:space="preserve"> (для территориальной
сетевой организации)</t>
    </r>
  </si>
  <si>
    <t>Показателя</t>
  </si>
  <si>
    <t>коэффициент значимости показателя уровня надежности оказываемых услуг, α</t>
  </si>
  <si>
    <t>коэффициент значимости показателя уровня надежности оказываемых услуг, β</t>
  </si>
  <si>
    <t>коэффициент значимости показателя уровня качества оказываемых услуг, β1</t>
  </si>
  <si>
    <t>коэффициент значимости показателя уровня качества оказываемых услуг, β2</t>
  </si>
  <si>
    <t>п. 5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</si>
  <si>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</si>
  <si>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</si>
  <si>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</si>
  <si>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</si>
  <si>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</si>
  <si>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</si>
  <si>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</si>
  <si>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</si>
  <si>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</si>
  <si>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</si>
  <si>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</si>
  <si>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</si>
  <si>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</si>
  <si>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</si>
  <si>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</si>
  <si>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</si>
  <si>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</si>
  <si>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</si>
  <si>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</si>
  <si>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</si>
  <si>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</si>
  <si>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</si>
  <si>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</si>
  <si>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</si>
  <si>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</si>
  <si>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</si>
  <si>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</si>
  <si>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</si>
  <si>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</si>
  <si>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</si>
  <si>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</si>
  <si>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</si>
  <si>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П</t>
  </si>
  <si>
    <t>В</t>
  </si>
  <si>
    <t>В1</t>
  </si>
  <si>
    <t>ИТОГО по всем прекращениям передачи электрической энергии за отчетный период:</t>
  </si>
  <si>
    <t>И</t>
  </si>
  <si>
    <t>x</t>
  </si>
  <si>
    <t>0; 1</t>
  </si>
  <si>
    <t>- по ограничениям, связанным с проведением ремонтных работ</t>
  </si>
  <si>
    <t>- по аварийным ограничениям</t>
  </si>
  <si>
    <t>А</t>
  </si>
  <si>
    <t>- по внерегламентным отключениям</t>
  </si>
  <si>
    <t>Форма 8.1 - Журнал учёта данных первичной информации по всем прекращениям передачи электрической энергии, произошедших на объектах сетевой организации  за</t>
  </si>
  <si>
    <t>месяц</t>
  </si>
  <si>
    <t>года</t>
  </si>
  <si>
    <t>N п/п</t>
  </si>
  <si>
    <t>Наименование структурной единицы сетевой организации</t>
  </si>
  <si>
    <t>Наименование вышестоящего центра питания относительно вторичного уровня присоединения при нормальной схеме электроснабжения (при наличии)</t>
  </si>
  <si>
    <t>Вторичный уровень присоединения</t>
  </si>
  <si>
    <t>Первичный уровень присоединения</t>
  </si>
  <si>
    <t>Количество точек поставки потребителей услуг сетевой организации, присоединенных к первичному уровню присоединения, шт</t>
  </si>
  <si>
    <t>Диспетчерское наименование ПС, ТП, РП</t>
  </si>
  <si>
    <t>Высший класс напряжения, кВ</t>
  </si>
  <si>
    <t>Класс напряжения, кВ</t>
  </si>
  <si>
    <t>Всего</t>
  </si>
  <si>
    <t>в разделении уровней напряжения ЭПУ потребителей электрической энергии</t>
  </si>
  <si>
    <t>СН2 (6 - 20 кВ)</t>
  </si>
  <si>
    <t>НН (ниже 1 кВ)</t>
  </si>
  <si>
    <t>Форма 8.3 -  Расчет  индикативного показателя уровня надежности оказываемых услуг для территориальных сетевых организаций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</si>
  <si>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</si>
  <si>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1.1</t>
  </si>
  <si>
    <t>ВН (110 кВ и выше), шт.</t>
  </si>
  <si>
    <t>1.2</t>
  </si>
  <si>
    <t>СН-1 (35 кВ), шт.</t>
  </si>
  <si>
    <t>1.3</t>
  </si>
  <si>
    <t>СН-2 (6-20 кВ), шт.</t>
  </si>
  <si>
    <t>1.4</t>
  </si>
  <si>
    <t>НН (до 1 кВ), шт.</t>
  </si>
  <si>
    <r>
      <t>Средняя продолжительность прекращения передачи электрической энергии на точку поставки (</t>
    </r>
    <r>
      <rPr>
        <sz val="12"/>
        <rFont val="Times New Roman"/>
        <family val="1"/>
        <charset val="204"/>
      </rPr>
      <t>П</t>
    </r>
    <r>
      <rPr>
        <sz val="10"/>
        <rFont val="Times New Roman"/>
        <family val="1"/>
        <charset val="204"/>
      </rPr>
      <t>saidi</t>
    </r>
    <r>
      <rPr>
        <sz val="12"/>
        <rFont val="Times New Roman"/>
        <family val="1"/>
        <charset val="204"/>
      </rPr>
      <t>), час.</t>
    </r>
  </si>
  <si>
    <r>
      <t>Средняя частота прекращений передачи электрической энергии на точку поставки (</t>
    </r>
    <r>
      <rPr>
        <sz val="12"/>
        <rFont val="Times New Roman"/>
        <family val="1"/>
        <charset val="204"/>
      </rPr>
      <t>П</t>
    </r>
    <r>
      <rPr>
        <sz val="10"/>
        <rFont val="Times New Roman"/>
        <family val="1"/>
        <charset val="204"/>
      </rPr>
      <t>saifi</t>
    </r>
    <r>
      <rPr>
        <sz val="12"/>
        <rFont val="Times New Roman"/>
        <family val="1"/>
        <charset val="204"/>
      </rPr>
      <t>), шт.</t>
    </r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</si>
  <si>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</t>
    </r>
    <r>
      <rPr>
        <sz val="12"/>
        <rFont val="Times New Roman"/>
        <family val="1"/>
        <charset val="204"/>
      </rPr>
      <t>, час.</t>
    </r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</si>
  <si>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</t>
    </r>
    <r>
      <rPr>
        <sz val="12"/>
        <rFont val="Times New Roman"/>
        <family val="1"/>
        <charset val="204"/>
      </rPr>
      <t>, шт.</t>
    </r>
  </si>
  <si>
    <t>1</t>
  </si>
  <si>
    <t>4</t>
  </si>
  <si>
    <t>2</t>
  </si>
  <si>
    <t>3</t>
  </si>
  <si>
    <t>7 или 12</t>
  </si>
  <si>
    <t>11</t>
  </si>
  <si>
    <t>Пункт 4.1 методических указаний</t>
  </si>
  <si>
    <t>Пункт 4.2 методических указаний</t>
  </si>
  <si>
    <t>Вид объекта: КЛ, ВЛ, КВЛ, ПС, ТП, РП</t>
  </si>
  <si>
    <t>- по внерегламентным отключениям, учитываемым при расчете показателей надежности, в том числе индикативных показателей надежности</t>
  </si>
  <si>
    <t>Диспетчерское наименование ВЛ, КЛ, КВЛ</t>
  </si>
  <si>
    <t>Диспетчерское наименование ЛЭП от вышестоящего центра питания до объекта электросетевого хозяйства, определенного вторичным уровнем напряжения</t>
  </si>
  <si>
    <t>Значение характеристики</t>
  </si>
  <si>
    <t>Наименование и реквизиты подтверждающих документов (в том числе внутренних документов сетевой организации)</t>
  </si>
  <si>
    <t>Протяженность линий электропередачи в одноцепном выражении (ЛЭП), км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</si>
  <si>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</si>
  <si>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</si>
  <si>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Максимальной за год число точек поставки, шт.</t>
  </si>
  <si>
    <t>Число разъединителей и выключателей, шт.</t>
  </si>
  <si>
    <t>Средняя летняя температура, °C</t>
  </si>
  <si>
    <t>Номер группы (m) территориальной сетевой организации по показателю Пsaidi</t>
  </si>
  <si>
    <t>Номер группы (m) территориальной сетевой организации по показателю Пsaifi</t>
  </si>
  <si>
    <t>Наименование сетевой организации, субъект Российской Федерации</t>
  </si>
  <si>
    <t>Характеристики и (или) условия деятельности сетевой организации</t>
  </si>
  <si>
    <t xml:space="preserve">Форма 1.9. Данные об экономических и технических характеристиках и (или) условиях деятельности территориальных сетевых организаций
</t>
  </si>
  <si>
    <t>ПАО "ХМЗ"</t>
  </si>
  <si>
    <t>Наименование сетевой организации</t>
  </si>
  <si>
    <t>Значение показателя, 
годы:</t>
  </si>
  <si>
    <t>ПС 159 110кВ</t>
  </si>
  <si>
    <t>ФП-2</t>
  </si>
  <si>
    <t>ФП-3</t>
  </si>
  <si>
    <t>ФП-1</t>
  </si>
  <si>
    <t>ТП-5</t>
  </si>
  <si>
    <t>ТП-21</t>
  </si>
  <si>
    <t>ТП-13</t>
  </si>
  <si>
    <t>ТП-18</t>
  </si>
  <si>
    <t>ТП-20</t>
  </si>
  <si>
    <t>ФП-5</t>
  </si>
  <si>
    <t>ТП-30</t>
  </si>
  <si>
    <t>0</t>
  </si>
  <si>
    <t xml:space="preserve"> Управляющий директор    </t>
  </si>
  <si>
    <t xml:space="preserve">  Жабасов О.Г.</t>
  </si>
  <si>
    <t>Управляющий директор                            Жабасов О.Г.</t>
  </si>
  <si>
    <t xml:space="preserve">                  Ф.И.О.</t>
  </si>
  <si>
    <r>
      <t xml:space="preserve">Форма 1.5. Предложения сетевой организации по плановым значениям 
показателей надежности и качества услуг на каждый расчетный период 
регулирования в пределах долгосрочного периода регулирования </t>
    </r>
    <r>
      <rPr>
        <b/>
        <sz val="12"/>
        <rFont val="Times New Roman"/>
        <family val="1"/>
        <charset val="204"/>
      </rPr>
      <t xml:space="preserve">
</t>
    </r>
  </si>
  <si>
    <t>2021</t>
  </si>
  <si>
    <t>2022</t>
  </si>
  <si>
    <t>2023</t>
  </si>
  <si>
    <t>2024</t>
  </si>
  <si>
    <t>2025</t>
  </si>
  <si>
    <t xml:space="preserve">Мероприятия, направленные
на улучшение показателя </t>
  </si>
  <si>
    <t xml:space="preserve">Управляющий директор </t>
  </si>
  <si>
    <t>Жабасов О.Г.</t>
  </si>
  <si>
    <t xml:space="preserve">Показатель средней продолжительности прекращений передачи электрической энергии (Пп) 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</si>
  <si>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</si>
  <si>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территориальными сетевыми организациями  (Птсо)</t>
  </si>
  <si>
    <t>ПАО "ХМЗ", Красноярский край</t>
  </si>
  <si>
    <t>Приказ Минэнерго России от 29.11.2016 N 1256</t>
  </si>
  <si>
    <t>Управляющий директор                                    Жабасов О.Г.</t>
  </si>
  <si>
    <t>Форма 3.1 - Отчетные данные для расчета значения показателя качества рассмотрения заявок на технологическое присоединение к сети в период 2019 г.</t>
  </si>
  <si>
    <t>Форма 3.3 - Отчетные данные для расчета значения показателя соблюдения антимонопольного законодательства при техологическом присоединении заявителей к эектрическим сетям сетевой организации, в период 2019 г.</t>
  </si>
  <si>
    <t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 2019г.</t>
  </si>
  <si>
    <t xml:space="preserve">          Управляющий директор                                    Жабасов О.Г.</t>
  </si>
  <si>
    <t xml:space="preserve">                 Должность                                                                       ФИО                      </t>
  </si>
  <si>
    <t xml:space="preserve">                 Должность                                                                         ФИО</t>
  </si>
  <si>
    <t xml:space="preserve">Подпись </t>
  </si>
  <si>
    <t xml:space="preserve">ПАО "ХМЗ"  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</si>
  <si>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</si>
  <si>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</si>
  <si>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</si>
  <si>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ens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</si>
  <si>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saidi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</si>
  <si>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saifi</t>
    </r>
  </si>
  <si>
    <t xml:space="preserve">Управляющий директор    </t>
  </si>
  <si>
    <t xml:space="preserve">Форма 4.1 - Показатели уровня надежности и уровня качества оказываемых услуг сетевой организации </t>
  </si>
  <si>
    <r>
      <t>1. Оценка достижения показателя уровня надежности оказываемых услуг, К</t>
    </r>
    <r>
      <rPr>
        <vertAlign val="subscript"/>
        <sz val="12"/>
        <rFont val="Times New Roman"/>
        <family val="1"/>
        <charset val="204"/>
      </rPr>
      <t>над</t>
    </r>
  </si>
  <si>
    <r>
      <t>2. Оценка достижения показателя уровня надежности оказываемых услуг, К</t>
    </r>
    <r>
      <rPr>
        <vertAlign val="subscript"/>
        <sz val="12"/>
        <rFont val="Times New Roman"/>
        <family val="1"/>
        <charset val="204"/>
      </rPr>
      <t>над1</t>
    </r>
  </si>
  <si>
    <r>
      <t>3. Оценка достижения показателя уровня надежности оказываемых услуг, К</t>
    </r>
    <r>
      <rPr>
        <vertAlign val="subscript"/>
        <sz val="12"/>
        <rFont val="Times New Roman"/>
        <family val="1"/>
        <charset val="204"/>
      </rPr>
      <t>над2</t>
    </r>
    <r>
      <rPr>
        <sz val="10"/>
        <rFont val="Arial Cyr"/>
        <charset val="204"/>
      </rPr>
      <t/>
    </r>
  </si>
  <si>
    <r>
      <t>4. Оценка достижения показателя уровня качества оказываемых услуг, К</t>
    </r>
    <r>
      <rPr>
        <vertAlign val="subscript"/>
        <sz val="12"/>
        <rFont val="Times New Roman"/>
        <family val="1"/>
        <charset val="204"/>
      </rPr>
      <t>кач</t>
    </r>
  </si>
  <si>
    <r>
      <t>5. Оценка достижения показателя уровня качества оказываемых услуг, К</t>
    </r>
    <r>
      <rPr>
        <vertAlign val="subscript"/>
        <sz val="12"/>
        <rFont val="Times New Roman"/>
        <family val="1"/>
        <charset val="204"/>
      </rPr>
      <t>кач1</t>
    </r>
  </si>
  <si>
    <r>
      <t>6. Оценка достижения показателя уровня качества оказываемых услуг, К</t>
    </r>
    <r>
      <rPr>
        <vertAlign val="subscript"/>
        <sz val="12"/>
        <rFont val="Times New Roman"/>
        <family val="1"/>
        <charset val="204"/>
      </rPr>
      <t>кач2</t>
    </r>
    <r>
      <rPr>
        <sz val="10"/>
        <rFont val="Arial Cyr"/>
        <charset val="204"/>
      </rPr>
      <t/>
    </r>
  </si>
  <si>
    <r>
      <t>7. Оценка достижения показателя уровня качества оказываемых услуг, К</t>
    </r>
    <r>
      <rPr>
        <vertAlign val="subscript"/>
        <sz val="12"/>
        <rFont val="Times New Roman"/>
        <family val="1"/>
        <charset val="204"/>
      </rPr>
      <t>кач3</t>
    </r>
    <r>
      <rPr>
        <sz val="10"/>
        <rFont val="Arial Cyr"/>
        <charset val="204"/>
      </rPr>
      <t/>
    </r>
  </si>
  <si>
    <r>
      <t>8. Обобщенный показатель уровня надежности и качества оказываемых услуг, К</t>
    </r>
    <r>
      <rPr>
        <vertAlign val="subscript"/>
        <sz val="12"/>
        <rFont val="Times New Roman"/>
        <family val="1"/>
        <charset val="204"/>
      </rPr>
      <t>об</t>
    </r>
  </si>
  <si>
    <t xml:space="preserve">Форма 4.2 -  Расчет обобщенного показателя уровня надежности и качества оказываемых услуг  </t>
  </si>
  <si>
    <t xml:space="preserve">Форма 8.1.1 - Ведомость присоединений потребителей услуг сетевой организации  за </t>
  </si>
  <si>
    <t>ПС-159 110кВ</t>
  </si>
  <si>
    <t xml:space="preserve">КЛ 6кВ ФП-5 РУ 6кВ яч.№27 - ТП-30 Т1; КЛ ФП-5 РУ 6кВ яч.№26 - ТП-30 Т2; </t>
  </si>
  <si>
    <t>КЛ 6кВ ПС-159 яч.№3 - ФП-2 РУ 6кВ яч.№8; КЛ 6кВ ПС-159 яч.№6 - ФП-2 РУ 6кВ яч.№21</t>
  </si>
  <si>
    <t xml:space="preserve">КЛ 6кВ ФП-2 РУ 6кВ яч.№27 - оп.№3, ВКЛ 6кВ оп.№3 - ТП-18 </t>
  </si>
  <si>
    <t>КЛ 6кВ ФП-1 яч.№32 -ТП-5 Т1</t>
  </si>
  <si>
    <t>КЛ 6кВ ТП-21 яч.№8 - ТП-13 Т1</t>
  </si>
  <si>
    <t>КЛ ФП-2 РУ 6кВ яч.№6 - ТП-20 Т1</t>
  </si>
  <si>
    <t>КЛ 6кВ ПС-159 яч.№27 - ФП-3 РУ 6кВ яч.№4, КЛ 6кВ ПС-159 яч.№28 - ФП-3 РУ 6кВ яч.№28</t>
  </si>
  <si>
    <t>ПС 220кВ Заводская</t>
  </si>
  <si>
    <t>КЛ 6кВ ПС-159 яч.№17, яч.18 - ФП-5 яч.№21,22</t>
  </si>
  <si>
    <t>ВЛ 110 кВ 209, 210 - оп.№45; оп.№45 - Т1, Т2</t>
  </si>
  <si>
    <t>КЛ 6кВ ФП-1 РУ 6кВ яч.№35 - ТП-21 яч.№4</t>
  </si>
  <si>
    <t xml:space="preserve">Управляющий директор   </t>
  </si>
  <si>
    <t xml:space="preserve">Ф.И.О.          </t>
  </si>
  <si>
    <t xml:space="preserve">   Подпись</t>
  </si>
  <si>
    <t xml:space="preserve">Должность    </t>
  </si>
  <si>
    <t>2019 год (факт)</t>
  </si>
  <si>
    <t>Управляющий директор                                                        Жабасов О.Г.</t>
  </si>
  <si>
    <t>Данные по средней температуре июля на последнюю имеющуюся дату согласно Сборнику Федеральной службы государственной статистики «Регионы России. Основные характеристики субъектов Российской Федерации».</t>
  </si>
  <si>
    <t>Значение 2019 факт</t>
  </si>
  <si>
    <t>(Образец)</t>
  </si>
  <si>
    <t>Наименование территориальной сетевой организации</t>
  </si>
  <si>
    <t>Значение показателя, годы: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</si>
  <si>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</si>
  <si>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</si>
  <si>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</si>
  <si>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</si>
  <si>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</si>
  <si>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</si>
  <si>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</si>
  <si>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</si>
  <si>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</si>
  <si>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</si>
  <si>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</si>
  <si>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</si>
  <si>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</si>
  <si>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1.3.  </t>
  </si>
  <si>
    <t xml:space="preserve">3.1. </t>
  </si>
  <si>
    <t xml:space="preserve">3.2. </t>
  </si>
  <si>
    <t xml:space="preserve">4.1. </t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</si>
  <si>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</si>
  <si>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</si>
  <si>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</si>
  <si>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</si>
  <si>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</si>
  <si>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</si>
  <si>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</si>
  <si>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</si>
  <si>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обслуживания потребителей услуг территориальными сетевыми организациями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</si>
  <si>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</si>
  <si>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</si>
  <si>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Увеличение штатных едениц.</t>
  </si>
  <si>
    <r>
      <t xml:space="preserve">Предлагаемые плановые значения параметров (критериев), характеризующих индикаторы качества </t>
    </r>
    <r>
      <rPr>
        <b/>
        <vertAlign val="superscript"/>
        <sz val="11"/>
        <rFont val="Times New Roman"/>
        <family val="1"/>
        <charset val="204"/>
      </rPr>
      <t>2</t>
    </r>
  </si>
  <si>
    <r>
      <t xml:space="preserve">Форма 2.4. Предложения территориальных сетевых организаций по плановым 
значениям параметров (критериев), характеризующих индикаторы качества 
обслуживания потребителей, на каждый расчетный период регулирования 
в пределах долгосрочного периода регулирования </t>
    </r>
    <r>
      <rPr>
        <b/>
        <vertAlign val="superscript"/>
        <sz val="12"/>
        <rFont val="Times New Roman"/>
        <family val="1"/>
        <charset val="204"/>
      </rPr>
      <t>1</t>
    </r>
  </si>
  <si>
    <r>
      <t>И</t>
    </r>
    <r>
      <rPr>
        <b/>
        <vertAlign val="subscript"/>
        <sz val="11"/>
        <rFont val="Times New Roman"/>
        <family val="1"/>
        <charset val="204"/>
      </rPr>
      <t xml:space="preserve">н </t>
    </r>
  </si>
  <si>
    <r>
      <t>И</t>
    </r>
    <r>
      <rPr>
        <b/>
        <vertAlign val="subscript"/>
        <sz val="11"/>
        <rFont val="Times New Roman"/>
        <family val="1"/>
        <charset val="204"/>
      </rPr>
      <t>с</t>
    </r>
    <r>
      <rPr>
        <b/>
        <sz val="11"/>
        <rFont val="Times New Roman"/>
        <family val="1"/>
        <charset val="204"/>
      </rPr>
      <t xml:space="preserve"> </t>
    </r>
  </si>
  <si>
    <r>
      <t>Р</t>
    </r>
    <r>
      <rPr>
        <b/>
        <vertAlign val="subscript"/>
        <sz val="11"/>
        <rFont val="Times New Roman"/>
        <family val="1"/>
        <charset val="204"/>
      </rPr>
      <t>с</t>
    </r>
    <r>
      <rPr>
        <b/>
        <sz val="11"/>
        <rFont val="Times New Roman"/>
        <family val="1"/>
        <charset val="204"/>
      </rPr>
      <t xml:space="preserve"> </t>
    </r>
  </si>
  <si>
    <t xml:space="preserve">Утвержденно РЭК, на основании данных за 2019г. </t>
  </si>
  <si>
    <t>ВКЛ 6кВ РУ 6кВ ФП-2 -                                                                 РУ 6кВ ПС-18 (ДИЗ)</t>
  </si>
  <si>
    <t>Договор 36/061/13 от 29.12.2012г.  на оказание услуг по передаче электрической энергии и купли-продажи (поставки) электрической энергии (мощности) в целях компенсации потерь электрической энергии</t>
  </si>
  <si>
    <t>Форма 1.7</t>
  </si>
  <si>
    <t>Форма 1.7. Предложения сетевой организации по плановым значениям 
показателей надежности и качества услуг на каждый расчетный период 
регулирования в пределах долгосрочного периода регулирования  
(для территориальной сетевой организации, долгосрочный период 
регулирования которой начинается с 2018 года)</t>
  </si>
  <si>
    <t>ПАО "Химико-металлургический завод"</t>
  </si>
  <si>
    <t>Мероприятия, направленные
на улучшение показателя</t>
  </si>
  <si>
    <t>Показатель средней продолжительности прекращений передачи электрической энергии на точку поставки (Пsaidi), час.</t>
  </si>
  <si>
    <t>неулучшаемое значение</t>
  </si>
  <si>
    <t>на 2021 г минимальное значение из фактических значений в последнем периоде и средних значений за 3 года</t>
  </si>
  <si>
    <t>Показатель средней частоты прекращений передачи электрической энергии на точку поставки (Пsaifi), шт.</t>
  </si>
  <si>
    <t xml:space="preserve">                   Управляющий директор                                                       О.Г. Жабасов</t>
  </si>
  <si>
    <t xml:space="preserve">На основании данных за 2019г. </t>
  </si>
</sst>
</file>

<file path=xl/styles.xml><?xml version="1.0" encoding="utf-8"?>
<styleSheet xmlns="http://schemas.openxmlformats.org/spreadsheetml/2006/main">
  <numFmts count="3">
    <numFmt numFmtId="173" formatCode="0.0000"/>
    <numFmt numFmtId="174" formatCode="0.000"/>
    <numFmt numFmtId="178" formatCode="0.0"/>
  </numFmts>
  <fonts count="4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vertAlign val="subscript"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b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FF0000"/>
      <name val="Arial Cyr"/>
      <charset val="204"/>
    </font>
    <font>
      <i/>
      <sz val="8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1">
    <xf numFmtId="0" fontId="0" fillId="0" borderId="0"/>
    <xf numFmtId="0" fontId="9" fillId="0" borderId="0" applyBorder="0">
      <alignment horizontal="center" vertical="center" wrapText="1"/>
    </xf>
    <xf numFmtId="0" fontId="10" fillId="0" borderId="1" applyBorder="0">
      <alignment horizontal="center" vertical="center" wrapText="1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1" fillId="2" borderId="0" applyBorder="0">
      <alignment horizontal="right"/>
    </xf>
  </cellStyleXfs>
  <cellXfs count="344">
    <xf numFmtId="0" fontId="0" fillId="0" borderId="0" xfId="0"/>
    <xf numFmtId="0" fontId="0" fillId="0" borderId="2" xfId="0" applyBorder="1"/>
    <xf numFmtId="0" fontId="7" fillId="0" borderId="0" xfId="0" applyFont="1"/>
    <xf numFmtId="0" fontId="0" fillId="0" borderId="0" xfId="0" applyFill="1"/>
    <xf numFmtId="0" fontId="13" fillId="0" borderId="3" xfId="0" applyFont="1" applyBorder="1" applyAlignment="1"/>
    <xf numFmtId="0" fontId="12" fillId="0" borderId="2" xfId="0" applyFont="1" applyBorder="1" applyAlignment="1"/>
    <xf numFmtId="0" fontId="2" fillId="0" borderId="0" xfId="9" applyNumberFormat="1" applyFont="1" applyBorder="1" applyAlignment="1">
      <alignment horizontal="left"/>
    </xf>
    <xf numFmtId="0" fontId="4" fillId="0" borderId="0" xfId="9" applyNumberFormat="1" applyFont="1" applyBorder="1" applyAlignment="1">
      <alignment horizontal="left"/>
    </xf>
    <xf numFmtId="0" fontId="2" fillId="0" borderId="0" xfId="9" applyNumberFormat="1" applyFont="1" applyBorder="1" applyAlignment="1">
      <alignment horizontal="center"/>
    </xf>
    <xf numFmtId="0" fontId="2" fillId="0" borderId="4" xfId="9" applyNumberFormat="1" applyFont="1" applyBorder="1" applyAlignment="1">
      <alignment horizontal="center" vertical="center"/>
    </xf>
    <xf numFmtId="0" fontId="2" fillId="0" borderId="4" xfId="9" applyNumberFormat="1" applyFont="1" applyBorder="1" applyAlignment="1">
      <alignment horizontal="left" vertical="center" wrapText="1"/>
    </xf>
    <xf numFmtId="0" fontId="2" fillId="0" borderId="0" xfId="9" applyFont="1" applyAlignment="1">
      <alignment horizontal="left"/>
    </xf>
    <xf numFmtId="0" fontId="2" fillId="0" borderId="0" xfId="9" applyNumberFormat="1" applyFont="1" applyBorder="1" applyAlignment="1">
      <alignment horizontal="center" vertical="top"/>
    </xf>
    <xf numFmtId="0" fontId="13" fillId="0" borderId="0" xfId="0" applyFont="1" applyBorder="1" applyAlignment="1"/>
    <xf numFmtId="0" fontId="3" fillId="0" borderId="0" xfId="9" applyNumberFormat="1" applyFont="1" applyBorder="1" applyAlignment="1">
      <alignment horizontal="center" vertical="top"/>
    </xf>
    <xf numFmtId="0" fontId="2" fillId="0" borderId="4" xfId="9" applyNumberFormat="1" applyFont="1" applyFill="1" applyBorder="1" applyAlignment="1">
      <alignment horizontal="center" vertical="center" wrapText="1"/>
    </xf>
    <xf numFmtId="0" fontId="2" fillId="0" borderId="0" xfId="9" applyNumberFormat="1" applyFont="1" applyFill="1" applyBorder="1" applyAlignment="1">
      <alignment horizontal="left"/>
    </xf>
    <xf numFmtId="0" fontId="2" fillId="0" borderId="0" xfId="9" applyNumberFormat="1" applyFont="1" applyFill="1" applyBorder="1" applyAlignment="1">
      <alignment horizontal="left" wrapText="1"/>
    </xf>
    <xf numFmtId="49" fontId="2" fillId="0" borderId="4" xfId="9" applyNumberFormat="1" applyFont="1" applyBorder="1" applyAlignment="1">
      <alignment horizontal="center" vertical="center"/>
    </xf>
    <xf numFmtId="173" fontId="2" fillId="0" borderId="4" xfId="9" applyNumberFormat="1" applyFont="1" applyFill="1" applyBorder="1" applyAlignment="1">
      <alignment horizontal="center" vertical="center" wrapText="1"/>
    </xf>
    <xf numFmtId="1" fontId="2" fillId="0" borderId="5" xfId="9" applyNumberFormat="1" applyFont="1" applyFill="1" applyBorder="1" applyAlignment="1">
      <alignment horizontal="center" vertical="center"/>
    </xf>
    <xf numFmtId="0" fontId="2" fillId="0" borderId="5" xfId="9" applyNumberFormat="1" applyFont="1" applyBorder="1" applyAlignment="1">
      <alignment horizontal="center" vertical="center"/>
    </xf>
    <xf numFmtId="0" fontId="2" fillId="0" borderId="5" xfId="9" applyNumberFormat="1" applyFont="1" applyFill="1" applyBorder="1" applyAlignment="1">
      <alignment horizontal="left" vertical="center" wrapText="1"/>
    </xf>
    <xf numFmtId="49" fontId="2" fillId="0" borderId="5" xfId="9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18" fillId="0" borderId="3" xfId="0" applyFont="1" applyBorder="1" applyAlignment="1">
      <alignment horizontal="center"/>
    </xf>
    <xf numFmtId="0" fontId="17" fillId="0" borderId="4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6" fillId="0" borderId="0" xfId="0" applyFont="1" applyFill="1"/>
    <xf numFmtId="0" fontId="32" fillId="0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/>
    <xf numFmtId="0" fontId="33" fillId="0" borderId="7" xfId="0" applyFont="1" applyFill="1" applyBorder="1" applyAlignment="1">
      <alignment horizontal="center" vertical="center" wrapText="1"/>
    </xf>
    <xf numFmtId="0" fontId="2" fillId="0" borderId="4" xfId="9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2" fillId="0" borderId="0" xfId="9" applyNumberFormat="1" applyFont="1" applyBorder="1" applyAlignment="1">
      <alignment horizontal="center" wrapText="1"/>
    </xf>
    <xf numFmtId="0" fontId="2" fillId="0" borderId="0" xfId="9" applyNumberFormat="1" applyFont="1" applyBorder="1" applyAlignment="1">
      <alignment horizontal="center" vertical="center" wrapText="1"/>
    </xf>
    <xf numFmtId="0" fontId="2" fillId="0" borderId="4" xfId="9" applyNumberFormat="1" applyFont="1" applyFill="1" applyBorder="1" applyAlignment="1">
      <alignment horizontal="left" vertical="center"/>
    </xf>
    <xf numFmtId="0" fontId="2" fillId="3" borderId="4" xfId="9" applyNumberFormat="1" applyFont="1" applyFill="1" applyBorder="1" applyAlignment="1">
      <alignment horizontal="left" vertical="center"/>
    </xf>
    <xf numFmtId="0" fontId="19" fillId="0" borderId="0" xfId="9" applyNumberFormat="1" applyFont="1" applyBorder="1" applyAlignment="1">
      <alignment horizontal="left"/>
    </xf>
    <xf numFmtId="49" fontId="2" fillId="0" borderId="4" xfId="9" applyNumberFormat="1" applyFont="1" applyFill="1" applyBorder="1" applyAlignment="1">
      <alignment horizontal="center" vertical="center" wrapText="1"/>
    </xf>
    <xf numFmtId="0" fontId="2" fillId="3" borderId="4" xfId="9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/>
    <xf numFmtId="0" fontId="2" fillId="0" borderId="0" xfId="9" applyNumberFormat="1" applyFont="1" applyFill="1" applyBorder="1" applyAlignment="1">
      <alignment horizontal="left" vertical="center" wrapText="1"/>
    </xf>
    <xf numFmtId="49" fontId="2" fillId="0" borderId="0" xfId="9" applyNumberFormat="1" applyFont="1" applyFill="1" applyBorder="1" applyAlignment="1">
      <alignment horizontal="center" vertical="center" wrapText="1"/>
    </xf>
    <xf numFmtId="0" fontId="2" fillId="0" borderId="0" xfId="9" applyNumberFormat="1" applyFont="1" applyFill="1" applyBorder="1" applyAlignment="1">
      <alignment horizontal="center" vertical="center"/>
    </xf>
    <xf numFmtId="0" fontId="2" fillId="0" borderId="0" xfId="9" applyNumberFormat="1" applyFont="1" applyFill="1" applyBorder="1" applyAlignment="1">
      <alignment horizontal="center" vertical="center" wrapText="1"/>
    </xf>
    <xf numFmtId="1" fontId="2" fillId="0" borderId="0" xfId="9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0" fillId="0" borderId="2" xfId="0" applyFont="1" applyBorder="1" applyAlignment="1"/>
    <xf numFmtId="0" fontId="20" fillId="0" borderId="2" xfId="0" applyFont="1" applyBorder="1"/>
    <xf numFmtId="0" fontId="20" fillId="0" borderId="3" xfId="0" applyFont="1" applyBorder="1" applyAlignment="1"/>
    <xf numFmtId="0" fontId="2" fillId="0" borderId="4" xfId="0" applyFont="1" applyFill="1" applyBorder="1" applyAlignment="1">
      <alignment horizontal="center" vertical="center" wrapText="1"/>
    </xf>
    <xf numFmtId="173" fontId="2" fillId="0" borderId="4" xfId="9" applyNumberFormat="1" applyFont="1" applyFill="1" applyBorder="1" applyAlignment="1">
      <alignment horizontal="center" vertical="center"/>
    </xf>
    <xf numFmtId="173" fontId="2" fillId="0" borderId="4" xfId="0" applyNumberFormat="1" applyFont="1" applyFill="1" applyBorder="1" applyAlignment="1">
      <alignment horizontal="center" vertical="center"/>
    </xf>
    <xf numFmtId="173" fontId="2" fillId="0" borderId="8" xfId="9" applyNumberFormat="1" applyFont="1" applyFill="1" applyBorder="1" applyAlignment="1">
      <alignment horizontal="center" vertical="center"/>
    </xf>
    <xf numFmtId="1" fontId="2" fillId="0" borderId="4" xfId="9" applyNumberFormat="1" applyFont="1" applyFill="1" applyBorder="1" applyAlignment="1">
      <alignment horizontal="center" vertical="center"/>
    </xf>
    <xf numFmtId="0" fontId="17" fillId="0" borderId="0" xfId="9" applyNumberFormat="1" applyFont="1" applyFill="1" applyBorder="1" applyAlignment="1">
      <alignment horizontal="left"/>
    </xf>
    <xf numFmtId="0" fontId="18" fillId="0" borderId="0" xfId="0" applyFont="1"/>
    <xf numFmtId="0" fontId="2" fillId="0" borderId="0" xfId="0" applyFont="1"/>
    <xf numFmtId="0" fontId="21" fillId="0" borderId="0" xfId="0" applyFont="1"/>
    <xf numFmtId="0" fontId="2" fillId="0" borderId="0" xfId="0" applyFont="1" applyFill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top" wrapText="1"/>
    </xf>
    <xf numFmtId="0" fontId="8" fillId="0" borderId="2" xfId="9" applyFont="1" applyBorder="1" applyAlignment="1">
      <alignment horizontal="left"/>
    </xf>
    <xf numFmtId="0" fontId="6" fillId="0" borderId="0" xfId="0" applyFont="1"/>
    <xf numFmtId="0" fontId="32" fillId="0" borderId="7" xfId="0" applyFont="1" applyBorder="1" applyAlignment="1">
      <alignment horizontal="center" vertical="center" wrapText="1"/>
    </xf>
    <xf numFmtId="0" fontId="32" fillId="0" borderId="7" xfId="0" applyFont="1" applyFill="1" applyBorder="1" applyAlignment="1">
      <alignment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32" fillId="0" borderId="11" xfId="0" applyFont="1" applyBorder="1" applyAlignment="1">
      <alignment horizontal="center" vertical="center" wrapText="1"/>
    </xf>
    <xf numFmtId="0" fontId="24" fillId="0" borderId="0" xfId="0" applyFont="1"/>
    <xf numFmtId="0" fontId="4" fillId="0" borderId="0" xfId="0" applyFont="1"/>
    <xf numFmtId="0" fontId="2" fillId="0" borderId="2" xfId="0" applyFont="1" applyBorder="1" applyAlignment="1"/>
    <xf numFmtId="0" fontId="6" fillId="0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right" vertical="center" wrapText="1"/>
    </xf>
    <xf numFmtId="0" fontId="2" fillId="0" borderId="0" xfId="0" applyFont="1" applyBorder="1" applyAlignment="1"/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Fill="1" applyBorder="1"/>
    <xf numFmtId="0" fontId="17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17" fillId="0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9" applyNumberFormat="1" applyFont="1" applyBorder="1" applyAlignment="1">
      <alignment horizontal="center"/>
    </xf>
    <xf numFmtId="0" fontId="4" fillId="0" borderId="4" xfId="9" applyNumberFormat="1" applyFont="1" applyBorder="1" applyAlignment="1">
      <alignment horizontal="center" vertical="center" wrapText="1"/>
    </xf>
    <xf numFmtId="0" fontId="4" fillId="0" borderId="4" xfId="9" applyNumberFormat="1" applyFont="1" applyBorder="1" applyAlignment="1">
      <alignment horizontal="center" vertical="center"/>
    </xf>
    <xf numFmtId="49" fontId="4" fillId="0" borderId="4" xfId="9" applyNumberFormat="1" applyFont="1" applyFill="1" applyBorder="1" applyAlignment="1">
      <alignment horizontal="center" vertical="center"/>
    </xf>
    <xf numFmtId="49" fontId="4" fillId="0" borderId="4" xfId="9" applyNumberFormat="1" applyFont="1" applyFill="1" applyBorder="1" applyAlignment="1">
      <alignment horizontal="center" vertical="center" wrapText="1"/>
    </xf>
    <xf numFmtId="1" fontId="4" fillId="0" borderId="4" xfId="9" applyNumberFormat="1" applyFont="1" applyFill="1" applyBorder="1" applyAlignment="1">
      <alignment horizontal="center" vertical="center"/>
    </xf>
    <xf numFmtId="0" fontId="4" fillId="0" borderId="0" xfId="9" applyFont="1" applyAlignment="1">
      <alignment horizontal="left"/>
    </xf>
    <xf numFmtId="0" fontId="26" fillId="0" borderId="3" xfId="0" applyFont="1" applyBorder="1" applyAlignment="1"/>
    <xf numFmtId="0" fontId="12" fillId="0" borderId="3" xfId="0" applyFont="1" applyBorder="1" applyAlignment="1"/>
    <xf numFmtId="0" fontId="17" fillId="0" borderId="4" xfId="9" applyNumberFormat="1" applyFont="1" applyBorder="1" applyAlignment="1">
      <alignment horizontal="center" vertical="center" wrapText="1"/>
    </xf>
    <xf numFmtId="0" fontId="4" fillId="0" borderId="0" xfId="9" applyNumberFormat="1" applyFont="1" applyBorder="1" applyAlignment="1">
      <alignment horizontal="center" vertical="top"/>
    </xf>
    <xf numFmtId="0" fontId="4" fillId="0" borderId="4" xfId="9" applyNumberFormat="1" applyFont="1" applyFill="1" applyBorder="1" applyAlignment="1">
      <alignment horizontal="left" vertical="top" wrapText="1"/>
    </xf>
    <xf numFmtId="2" fontId="4" fillId="0" borderId="4" xfId="9" applyNumberFormat="1" applyFont="1" applyFill="1" applyBorder="1" applyAlignment="1">
      <alignment horizontal="center" vertical="center"/>
    </xf>
    <xf numFmtId="178" fontId="4" fillId="0" borderId="4" xfId="9" applyNumberFormat="1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35" fillId="0" borderId="0" xfId="0" applyFont="1" applyFill="1"/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 applyProtection="1">
      <alignment vertical="top"/>
      <protection locked="0"/>
    </xf>
    <xf numFmtId="0" fontId="36" fillId="0" borderId="0" xfId="0" applyFont="1" applyFill="1" applyAlignment="1">
      <alignment horizontal="center" vertical="top"/>
    </xf>
    <xf numFmtId="0" fontId="6" fillId="0" borderId="0" xfId="0" applyFont="1" applyFill="1" applyAlignment="1" applyProtection="1">
      <alignment horizontal="center" vertical="top"/>
      <protection locked="0"/>
    </xf>
    <xf numFmtId="0" fontId="6" fillId="0" borderId="23" xfId="0" applyFont="1" applyFill="1" applyBorder="1" applyAlignment="1">
      <alignment horizontal="center" vertical="center" textRotation="90" wrapText="1"/>
    </xf>
    <xf numFmtId="0" fontId="37" fillId="0" borderId="24" xfId="0" applyFont="1" applyFill="1" applyBorder="1" applyAlignment="1">
      <alignment vertical="top" wrapText="1"/>
    </xf>
    <xf numFmtId="0" fontId="6" fillId="0" borderId="25" xfId="0" applyFont="1" applyFill="1" applyBorder="1" applyAlignment="1">
      <alignment horizontal="left" vertical="top" wrapText="1"/>
    </xf>
    <xf numFmtId="0" fontId="35" fillId="0" borderId="25" xfId="0" applyFont="1" applyFill="1" applyBorder="1" applyAlignment="1">
      <alignment horizontal="left" vertical="top" wrapText="1"/>
    </xf>
    <xf numFmtId="49" fontId="35" fillId="0" borderId="25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35" fillId="0" borderId="0" xfId="0" applyFont="1" applyFill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35" fillId="0" borderId="8" xfId="0" applyFont="1" applyFill="1" applyBorder="1" applyAlignment="1">
      <alignment horizontal="left" vertical="top" wrapText="1"/>
    </xf>
    <xf numFmtId="0" fontId="32" fillId="0" borderId="8" xfId="0" applyFont="1" applyFill="1" applyBorder="1" applyAlignment="1">
      <alignment horizontal="left" vertical="top" wrapText="1"/>
    </xf>
    <xf numFmtId="0" fontId="32" fillId="0" borderId="8" xfId="0" applyFont="1" applyFill="1" applyBorder="1" applyAlignment="1">
      <alignment vertical="top" wrapText="1"/>
    </xf>
    <xf numFmtId="49" fontId="35" fillId="0" borderId="8" xfId="0" applyNumberFormat="1" applyFont="1" applyFill="1" applyBorder="1" applyAlignment="1">
      <alignment horizontal="left" vertical="top" wrapText="1"/>
    </xf>
    <xf numFmtId="174" fontId="32" fillId="0" borderId="11" xfId="0" applyNumberFormat="1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right" vertical="center" wrapText="1"/>
    </xf>
    <xf numFmtId="174" fontId="32" fillId="0" borderId="7" xfId="0" applyNumberFormat="1" applyFont="1" applyFill="1" applyBorder="1" applyAlignment="1">
      <alignment horizontal="right" vertical="center" wrapText="1"/>
    </xf>
    <xf numFmtId="0" fontId="38" fillId="0" borderId="2" xfId="0" applyFont="1" applyFill="1" applyBorder="1" applyAlignment="1">
      <alignment horizontal="left" vertical="top" wrapText="1"/>
    </xf>
    <xf numFmtId="0" fontId="35" fillId="0" borderId="2" xfId="0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left" vertical="top"/>
    </xf>
    <xf numFmtId="0" fontId="39" fillId="0" borderId="0" xfId="0" applyFont="1" applyFill="1" applyAlignment="1">
      <alignment horizontal="left" vertical="top" wrapText="1"/>
    </xf>
    <xf numFmtId="0" fontId="23" fillId="0" borderId="0" xfId="0" applyFont="1" applyFill="1"/>
    <xf numFmtId="0" fontId="23" fillId="0" borderId="0" xfId="0" applyFont="1"/>
    <xf numFmtId="0" fontId="23" fillId="0" borderId="26" xfId="0" applyFont="1" applyFill="1" applyBorder="1" applyAlignment="1">
      <alignment horizontal="center"/>
    </xf>
    <xf numFmtId="0" fontId="23" fillId="0" borderId="0" xfId="0" applyFont="1" applyFill="1" applyBorder="1"/>
    <xf numFmtId="0" fontId="40" fillId="0" borderId="0" xfId="0" applyFont="1" applyFill="1"/>
    <xf numFmtId="0" fontId="22" fillId="0" borderId="0" xfId="9" applyNumberFormat="1" applyFont="1" applyBorder="1" applyAlignment="1">
      <alignment horizontal="center" wrapText="1"/>
    </xf>
    <xf numFmtId="0" fontId="6" fillId="0" borderId="0" xfId="0" applyFont="1" applyFill="1" applyAlignment="1"/>
    <xf numFmtId="0" fontId="18" fillId="0" borderId="0" xfId="0" applyFont="1" applyFill="1" applyAlignment="1"/>
    <xf numFmtId="0" fontId="34" fillId="0" borderId="7" xfId="0" applyFont="1" applyFill="1" applyBorder="1" applyAlignment="1">
      <alignment vertical="center" wrapText="1"/>
    </xf>
    <xf numFmtId="0" fontId="4" fillId="0" borderId="0" xfId="9" applyNumberFormat="1" applyFont="1" applyFill="1" applyBorder="1" applyAlignment="1">
      <alignment horizontal="left" vertical="top" wrapText="1"/>
    </xf>
    <xf numFmtId="49" fontId="4" fillId="0" borderId="0" xfId="9" applyNumberFormat="1" applyFont="1" applyFill="1" applyBorder="1" applyAlignment="1">
      <alignment horizontal="center" vertical="center" wrapText="1"/>
    </xf>
    <xf numFmtId="2" fontId="4" fillId="0" borderId="0" xfId="9" applyNumberFormat="1" applyFont="1" applyFill="1" applyBorder="1" applyAlignment="1">
      <alignment horizontal="center" vertical="center"/>
    </xf>
    <xf numFmtId="0" fontId="17" fillId="0" borderId="4" xfId="9" applyNumberFormat="1" applyFont="1" applyBorder="1" applyAlignment="1">
      <alignment horizontal="center" vertical="center"/>
    </xf>
    <xf numFmtId="0" fontId="17" fillId="0" borderId="5" xfId="9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49" fontId="17" fillId="0" borderId="10" xfId="0" applyNumberFormat="1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41" fillId="0" borderId="0" xfId="0" applyFont="1"/>
    <xf numFmtId="173" fontId="17" fillId="0" borderId="4" xfId="9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49" fontId="2" fillId="0" borderId="4" xfId="9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2" fillId="0" borderId="0" xfId="0" applyFont="1" applyFill="1" applyAlignment="1">
      <alignment horizontal="center" vertical="center"/>
    </xf>
    <xf numFmtId="0" fontId="22" fillId="0" borderId="2" xfId="0" applyFont="1" applyFill="1" applyBorder="1" applyAlignment="1">
      <alignment horizontal="center"/>
    </xf>
    <xf numFmtId="0" fontId="22" fillId="0" borderId="0" xfId="0" applyFont="1" applyFill="1" applyBorder="1"/>
    <xf numFmtId="0" fontId="0" fillId="0" borderId="0" xfId="0" applyFill="1" applyAlignment="1">
      <alignment horizontal="center" vertical="center"/>
    </xf>
    <xf numFmtId="0" fontId="42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/>
    <xf numFmtId="0" fontId="4" fillId="0" borderId="2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5" fillId="0" borderId="0" xfId="0" applyFont="1" applyFill="1"/>
    <xf numFmtId="0" fontId="3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9" fontId="32" fillId="0" borderId="0" xfId="0" applyNumberFormat="1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/>
    </xf>
    <xf numFmtId="0" fontId="44" fillId="4" borderId="0" xfId="0" applyFont="1" applyFill="1"/>
    <xf numFmtId="0" fontId="2" fillId="0" borderId="5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0" xfId="4" applyFont="1" applyAlignment="1">
      <alignment wrapText="1"/>
    </xf>
    <xf numFmtId="0" fontId="23" fillId="0" borderId="4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173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4" xfId="4" applyNumberFormat="1" applyFont="1" applyFill="1" applyBorder="1" applyAlignment="1">
      <alignment horizontal="center" vertical="center"/>
    </xf>
    <xf numFmtId="173" fontId="4" fillId="0" borderId="0" xfId="4" applyNumberFormat="1" applyFont="1" applyFill="1" applyBorder="1" applyAlignment="1">
      <alignment horizontal="center" vertical="center"/>
    </xf>
    <xf numFmtId="0" fontId="2" fillId="0" borderId="0" xfId="4" applyFont="1" applyAlignment="1">
      <alignment horizontal="left"/>
    </xf>
    <xf numFmtId="0" fontId="18" fillId="0" borderId="0" xfId="4" applyFont="1" applyAlignment="1">
      <alignment horizontal="center" vertical="top"/>
    </xf>
    <xf numFmtId="0" fontId="18" fillId="0" borderId="0" xfId="4" applyFont="1" applyAlignment="1">
      <alignment vertical="top"/>
    </xf>
    <xf numFmtId="0" fontId="17" fillId="0" borderId="0" xfId="0" applyFont="1" applyFill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center" vertical="top"/>
    </xf>
    <xf numFmtId="49" fontId="17" fillId="0" borderId="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wrapText="1"/>
    </xf>
    <xf numFmtId="0" fontId="22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2" xfId="4" applyFont="1" applyBorder="1" applyAlignment="1">
      <alignment horizontal="left"/>
    </xf>
    <xf numFmtId="0" fontId="22" fillId="0" borderId="0" xfId="0" applyFont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49" fontId="17" fillId="0" borderId="17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left" vertical="top" wrapText="1"/>
    </xf>
    <xf numFmtId="49" fontId="17" fillId="0" borderId="14" xfId="0" applyNumberFormat="1" applyFont="1" applyBorder="1" applyAlignment="1">
      <alignment horizontal="left" vertical="top" wrapText="1"/>
    </xf>
    <xf numFmtId="0" fontId="17" fillId="0" borderId="10" xfId="0" applyNumberFormat="1" applyFont="1" applyBorder="1" applyAlignment="1">
      <alignment horizontal="center" vertical="top"/>
    </xf>
    <xf numFmtId="0" fontId="17" fillId="0" borderId="13" xfId="0" applyNumberFormat="1" applyFont="1" applyBorder="1" applyAlignment="1">
      <alignment horizontal="center" vertical="top"/>
    </xf>
    <xf numFmtId="0" fontId="17" fillId="0" borderId="14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7" fillId="0" borderId="0" xfId="0" applyFont="1" applyBorder="1" applyAlignment="1">
      <alignment horizontal="justify" vertical="top" wrapText="1"/>
    </xf>
    <xf numFmtId="0" fontId="28" fillId="0" borderId="0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22" fillId="0" borderId="0" xfId="0" applyFont="1" applyFill="1" applyAlignment="1">
      <alignment horizontal="center" wrapText="1"/>
    </xf>
    <xf numFmtId="0" fontId="18" fillId="0" borderId="0" xfId="0" applyFont="1" applyBorder="1" applyAlignment="1">
      <alignment horizontal="center"/>
    </xf>
    <xf numFmtId="49" fontId="2" fillId="0" borderId="8" xfId="9" applyNumberFormat="1" applyFont="1" applyFill="1" applyBorder="1" applyAlignment="1">
      <alignment horizontal="center" vertical="center" wrapText="1"/>
    </xf>
    <xf numFmtId="49" fontId="2" fillId="0" borderId="5" xfId="9" applyNumberFormat="1" applyFont="1" applyFill="1" applyBorder="1" applyAlignment="1">
      <alignment horizontal="center" vertical="center" wrapText="1"/>
    </xf>
    <xf numFmtId="0" fontId="17" fillId="0" borderId="2" xfId="9" applyNumberFormat="1" applyFont="1" applyBorder="1" applyAlignment="1">
      <alignment horizontal="center" wrapText="1"/>
    </xf>
    <xf numFmtId="0" fontId="18" fillId="0" borderId="0" xfId="9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1" fontId="2" fillId="0" borderId="8" xfId="9" applyNumberFormat="1" applyFont="1" applyFill="1" applyBorder="1" applyAlignment="1">
      <alignment horizontal="center" vertical="center"/>
    </xf>
    <xf numFmtId="1" fontId="2" fillId="0" borderId="5" xfId="9" applyNumberFormat="1" applyFont="1" applyFill="1" applyBorder="1" applyAlignment="1">
      <alignment horizontal="center" vertical="center"/>
    </xf>
    <xf numFmtId="0" fontId="17" fillId="0" borderId="0" xfId="9" applyNumberFormat="1" applyFont="1" applyBorder="1" applyAlignment="1">
      <alignment horizontal="center" wrapText="1"/>
    </xf>
    <xf numFmtId="0" fontId="2" fillId="0" borderId="8" xfId="9" applyNumberFormat="1" applyFont="1" applyBorder="1" applyAlignment="1">
      <alignment horizontal="center" vertical="center"/>
    </xf>
    <xf numFmtId="0" fontId="2" fillId="0" borderId="5" xfId="9" applyNumberFormat="1" applyFont="1" applyBorder="1" applyAlignment="1">
      <alignment horizontal="center" vertical="center"/>
    </xf>
    <xf numFmtId="0" fontId="2" fillId="0" borderId="8" xfId="9" applyNumberFormat="1" applyFont="1" applyFill="1" applyBorder="1" applyAlignment="1">
      <alignment horizontal="left" vertical="center" wrapText="1"/>
    </xf>
    <xf numFmtId="0" fontId="2" fillId="0" borderId="5" xfId="9" applyNumberFormat="1" applyFont="1" applyFill="1" applyBorder="1" applyAlignment="1">
      <alignment horizontal="left" vertical="center" wrapText="1"/>
    </xf>
    <xf numFmtId="0" fontId="22" fillId="0" borderId="0" xfId="9" applyNumberFormat="1" applyFont="1" applyBorder="1" applyAlignment="1">
      <alignment horizontal="center" wrapText="1"/>
    </xf>
    <xf numFmtId="0" fontId="22" fillId="0" borderId="2" xfId="9" applyNumberFormat="1" applyFont="1" applyBorder="1" applyAlignment="1">
      <alignment horizontal="center"/>
    </xf>
    <xf numFmtId="0" fontId="18" fillId="0" borderId="0" xfId="9" applyNumberFormat="1" applyFont="1" applyBorder="1" applyAlignment="1">
      <alignment horizontal="center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49" fontId="32" fillId="0" borderId="19" xfId="0" applyNumberFormat="1" applyFont="1" applyBorder="1" applyAlignment="1">
      <alignment vertical="center" wrapText="1"/>
    </xf>
    <xf numFmtId="49" fontId="32" fillId="0" borderId="20" xfId="0" applyNumberFormat="1" applyFont="1" applyBorder="1" applyAlignment="1">
      <alignment vertical="center" wrapText="1"/>
    </xf>
    <xf numFmtId="49" fontId="32" fillId="0" borderId="11" xfId="0" applyNumberFormat="1" applyFont="1" applyBorder="1" applyAlignment="1">
      <alignment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top"/>
    </xf>
    <xf numFmtId="0" fontId="23" fillId="0" borderId="0" xfId="0" applyFont="1" applyFill="1" applyAlignment="1">
      <alignment horizontal="center"/>
    </xf>
    <xf numFmtId="0" fontId="45" fillId="0" borderId="30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0" fillId="0" borderId="0" xfId="0" applyFill="1" applyAlignment="1">
      <alignment horizontal="center" vertical="top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/>
    </xf>
    <xf numFmtId="0" fontId="46" fillId="0" borderId="3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 vertical="center" wrapText="1"/>
    </xf>
    <xf numFmtId="0" fontId="17" fillId="0" borderId="8" xfId="9" applyNumberFormat="1" applyFont="1" applyBorder="1" applyAlignment="1">
      <alignment horizontal="center" vertical="center" wrapText="1"/>
    </xf>
    <xf numFmtId="0" fontId="17" fillId="0" borderId="5" xfId="9" applyNumberFormat="1" applyFont="1" applyBorder="1" applyAlignment="1">
      <alignment horizontal="center" vertical="center" wrapText="1"/>
    </xf>
    <xf numFmtId="0" fontId="17" fillId="0" borderId="8" xfId="9" applyNumberFormat="1" applyFont="1" applyBorder="1" applyAlignment="1">
      <alignment horizontal="center" vertical="center"/>
    </xf>
    <xf numFmtId="0" fontId="17" fillId="0" borderId="5" xfId="9" applyNumberFormat="1" applyFont="1" applyBorder="1" applyAlignment="1">
      <alignment horizontal="center" vertical="center"/>
    </xf>
    <xf numFmtId="0" fontId="17" fillId="0" borderId="2" xfId="9" applyNumberFormat="1" applyFont="1" applyBorder="1" applyAlignment="1">
      <alignment horizontal="center"/>
    </xf>
    <xf numFmtId="0" fontId="3" fillId="0" borderId="3" xfId="9" applyNumberFormat="1" applyFont="1" applyBorder="1" applyAlignment="1">
      <alignment horizontal="center" vertical="top"/>
    </xf>
  </cellXfs>
  <cellStyles count="11">
    <cellStyle name="Заголовок" xfId="1"/>
    <cellStyle name="ЗаголовокСтолбца" xfId="2"/>
    <cellStyle name="Обычный" xfId="0" builtinId="0"/>
    <cellStyle name="Обычный 2" xfId="3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_ЗАО Флагман-инвест факт коэффициенты НиК за 2012г" xfId="9"/>
    <cellStyle name="Формула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J19"/>
  <sheetViews>
    <sheetView tabSelected="1" view="pageBreakPreview" zoomScale="120" zoomScaleNormal="100" zoomScaleSheetLayoutView="120" workbookViewId="0">
      <selection activeCell="G12" sqref="G11:G12"/>
    </sheetView>
  </sheetViews>
  <sheetFormatPr defaultRowHeight="15"/>
  <cols>
    <col min="1" max="1" width="35" style="65" customWidth="1"/>
    <col min="2" max="2" width="9.5703125" style="65" hidden="1" customWidth="1"/>
    <col min="3" max="3" width="9.85546875" style="65" hidden="1" customWidth="1"/>
    <col min="4" max="4" width="10" style="65" customWidth="1"/>
    <col min="5" max="6" width="9.7109375" style="65" customWidth="1"/>
    <col min="7" max="7" width="9.85546875" style="65" customWidth="1"/>
    <col min="8" max="8" width="10" style="65" customWidth="1"/>
    <col min="9" max="16384" width="9.140625" style="65"/>
  </cols>
  <sheetData>
    <row r="3" spans="1:10" ht="47.25" customHeight="1">
      <c r="A3" s="210" t="s">
        <v>12</v>
      </c>
      <c r="B3" s="210"/>
      <c r="C3" s="210"/>
      <c r="D3" s="210"/>
      <c r="E3" s="210"/>
      <c r="F3" s="210"/>
      <c r="G3" s="210"/>
      <c r="H3" s="210"/>
    </row>
    <row r="4" spans="1:10" ht="18.75" customHeight="1">
      <c r="A4" s="211" t="s">
        <v>169</v>
      </c>
      <c r="B4" s="211"/>
      <c r="C4" s="211"/>
      <c r="D4" s="211"/>
      <c r="E4" s="211"/>
      <c r="F4" s="211"/>
      <c r="G4" s="211"/>
      <c r="H4" s="211"/>
    </row>
    <row r="5" spans="1:10">
      <c r="A5" s="212" t="s">
        <v>15</v>
      </c>
      <c r="B5" s="212"/>
      <c r="C5" s="212"/>
      <c r="D5" s="212"/>
      <c r="E5" s="212"/>
      <c r="F5" s="212"/>
      <c r="G5" s="212"/>
      <c r="H5" s="212"/>
    </row>
    <row r="7" spans="1:10" ht="32.25" customHeight="1">
      <c r="A7" s="96" t="s">
        <v>16</v>
      </c>
      <c r="B7" s="96" t="s">
        <v>9</v>
      </c>
      <c r="C7" s="96" t="s">
        <v>10</v>
      </c>
      <c r="D7" s="213" t="s">
        <v>22</v>
      </c>
      <c r="E7" s="213"/>
      <c r="F7" s="213"/>
      <c r="G7" s="213"/>
      <c r="H7" s="213"/>
    </row>
    <row r="8" spans="1:10" ht="29.25" customHeight="1">
      <c r="A8" s="214" t="s">
        <v>197</v>
      </c>
      <c r="B8" s="216"/>
      <c r="C8" s="216"/>
      <c r="D8" s="27" t="s">
        <v>11</v>
      </c>
      <c r="E8" s="27" t="s">
        <v>0</v>
      </c>
      <c r="F8" s="27" t="s">
        <v>1</v>
      </c>
      <c r="G8" s="27" t="s">
        <v>2</v>
      </c>
      <c r="H8" s="27" t="s">
        <v>3</v>
      </c>
    </row>
    <row r="9" spans="1:10" ht="24" customHeight="1">
      <c r="A9" s="215"/>
      <c r="B9" s="217"/>
      <c r="C9" s="217"/>
      <c r="D9" s="199">
        <v>0</v>
      </c>
      <c r="E9" s="199">
        <v>0</v>
      </c>
      <c r="F9" s="199">
        <v>0</v>
      </c>
      <c r="G9" s="199">
        <v>0</v>
      </c>
      <c r="H9" s="199">
        <v>0</v>
      </c>
    </row>
    <row r="10" spans="1:10" ht="32.25" customHeight="1">
      <c r="A10" s="214" t="s">
        <v>198</v>
      </c>
      <c r="B10" s="198"/>
      <c r="C10" s="198"/>
      <c r="D10" s="27" t="s">
        <v>11</v>
      </c>
      <c r="E10" s="27" t="s">
        <v>0</v>
      </c>
      <c r="F10" s="27" t="s">
        <v>1</v>
      </c>
      <c r="G10" s="27" t="s">
        <v>2</v>
      </c>
      <c r="H10" s="27" t="s">
        <v>3</v>
      </c>
    </row>
    <row r="11" spans="1:10" ht="32.25" customHeight="1">
      <c r="A11" s="215"/>
      <c r="B11" s="198"/>
      <c r="C11" s="198"/>
      <c r="D11" s="199">
        <v>0</v>
      </c>
      <c r="E11" s="199">
        <v>0</v>
      </c>
      <c r="F11" s="199">
        <v>0</v>
      </c>
      <c r="G11" s="199">
        <v>0</v>
      </c>
      <c r="H11" s="199">
        <v>0</v>
      </c>
    </row>
    <row r="12" spans="1:10" ht="33" customHeight="1">
      <c r="A12" s="214" t="s">
        <v>199</v>
      </c>
      <c r="B12" s="97"/>
      <c r="C12" s="97"/>
      <c r="D12" s="27" t="s">
        <v>11</v>
      </c>
      <c r="E12" s="27" t="s">
        <v>0</v>
      </c>
      <c r="F12" s="27" t="s">
        <v>1</v>
      </c>
      <c r="G12" s="27" t="s">
        <v>2</v>
      </c>
      <c r="H12" s="27" t="s">
        <v>3</v>
      </c>
    </row>
    <row r="13" spans="1:10" ht="36" customHeight="1">
      <c r="A13" s="215"/>
      <c r="B13" s="97"/>
      <c r="C13" s="97"/>
      <c r="D13" s="60">
        <v>1.01</v>
      </c>
      <c r="E13" s="60">
        <v>1.01</v>
      </c>
      <c r="F13" s="60">
        <v>1.01</v>
      </c>
      <c r="G13" s="60">
        <v>1.01</v>
      </c>
      <c r="H13" s="60">
        <v>1.01</v>
      </c>
      <c r="I13" s="67"/>
      <c r="J13" s="67"/>
    </row>
    <row r="17" spans="1:7" ht="19.5" customHeight="1"/>
    <row r="18" spans="1:7" s="66" customFormat="1">
      <c r="A18" s="218" t="s">
        <v>186</v>
      </c>
      <c r="B18" s="218"/>
      <c r="C18" s="218"/>
      <c r="D18" s="218"/>
      <c r="E18" s="218"/>
      <c r="F18" s="218"/>
      <c r="G18" s="85"/>
    </row>
    <row r="19" spans="1:7" s="66" customFormat="1" ht="14.25">
      <c r="B19" s="94" t="s">
        <v>7</v>
      </c>
      <c r="C19" s="212" t="s">
        <v>187</v>
      </c>
      <c r="D19" s="212"/>
      <c r="E19" s="94"/>
      <c r="F19" s="212" t="s">
        <v>8</v>
      </c>
      <c r="G19" s="212"/>
    </row>
  </sheetData>
  <mergeCells count="12">
    <mergeCell ref="F19:G19"/>
    <mergeCell ref="A10:A11"/>
    <mergeCell ref="A3:H3"/>
    <mergeCell ref="A4:H4"/>
    <mergeCell ref="C19:D19"/>
    <mergeCell ref="A5:H5"/>
    <mergeCell ref="D7:H7"/>
    <mergeCell ref="A8:A9"/>
    <mergeCell ref="B8:B9"/>
    <mergeCell ref="C8:C9"/>
    <mergeCell ref="A12:A13"/>
    <mergeCell ref="A18:F18"/>
  </mergeCells>
  <phoneticPr fontId="5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C23"/>
  <sheetViews>
    <sheetView view="pageBreakPreview" zoomScale="90" zoomScaleNormal="100" zoomScaleSheetLayoutView="90" workbookViewId="0">
      <selection activeCell="B7" sqref="B7"/>
    </sheetView>
  </sheetViews>
  <sheetFormatPr defaultRowHeight="15.75" outlineLevelCol="1"/>
  <cols>
    <col min="1" max="1" width="57.42578125" style="110" customWidth="1"/>
    <col min="2" max="2" width="19.5703125" style="110" customWidth="1" outlineLevel="1"/>
    <col min="3" max="3" width="19.7109375" style="110" customWidth="1"/>
    <col min="4" max="16384" width="9.140625" style="110"/>
  </cols>
  <sheetData>
    <row r="1" spans="1:3" s="7" customFormat="1" ht="16.5" customHeight="1"/>
    <row r="2" spans="1:3" s="7" customFormat="1"/>
    <row r="3" spans="1:3" s="7" customFormat="1" ht="33.75" customHeight="1">
      <c r="A3" s="302" t="s">
        <v>227</v>
      </c>
      <c r="B3" s="302"/>
      <c r="C3" s="302"/>
    </row>
    <row r="4" spans="1:3" s="7" customFormat="1">
      <c r="A4" s="303" t="s">
        <v>169</v>
      </c>
      <c r="B4" s="303"/>
      <c r="C4" s="303"/>
    </row>
    <row r="5" spans="1:3" s="7" customFormat="1">
      <c r="A5" s="304" t="s">
        <v>15</v>
      </c>
      <c r="B5" s="304"/>
      <c r="C5" s="304"/>
    </row>
    <row r="6" spans="1:3" s="7" customFormat="1" ht="14.25" customHeight="1">
      <c r="A6" s="104"/>
      <c r="B6" s="114"/>
    </row>
    <row r="7" spans="1:3" s="7" customFormat="1" ht="45.75" customHeight="1">
      <c r="A7" s="106" t="s">
        <v>65</v>
      </c>
      <c r="B7" s="105" t="s">
        <v>54</v>
      </c>
      <c r="C7" s="106" t="s">
        <v>5</v>
      </c>
    </row>
    <row r="8" spans="1:3" s="7" customFormat="1" ht="39" hidden="1" customHeight="1">
      <c r="A8" s="115" t="s">
        <v>66</v>
      </c>
      <c r="B8" s="107" t="s">
        <v>6</v>
      </c>
      <c r="C8" s="116">
        <v>0.65</v>
      </c>
    </row>
    <row r="9" spans="1:3" s="7" customFormat="1" ht="34.5" hidden="1" customHeight="1">
      <c r="A9" s="115" t="s">
        <v>67</v>
      </c>
      <c r="B9" s="107" t="s">
        <v>6</v>
      </c>
      <c r="C9" s="116" t="s">
        <v>6</v>
      </c>
    </row>
    <row r="10" spans="1:3" s="7" customFormat="1" ht="34.5" hidden="1" customHeight="1">
      <c r="A10" s="115" t="s">
        <v>68</v>
      </c>
      <c r="B10" s="107" t="s">
        <v>6</v>
      </c>
      <c r="C10" s="116">
        <v>0.25</v>
      </c>
    </row>
    <row r="11" spans="1:3" s="7" customFormat="1" ht="34.5" hidden="1" customHeight="1">
      <c r="A11" s="115" t="s">
        <v>69</v>
      </c>
      <c r="B11" s="107" t="s">
        <v>6</v>
      </c>
      <c r="C11" s="117">
        <v>0.1</v>
      </c>
    </row>
    <row r="12" spans="1:3" s="7" customFormat="1" ht="37.5" customHeight="1">
      <c r="A12" s="115" t="s">
        <v>219</v>
      </c>
      <c r="B12" s="108" t="s">
        <v>70</v>
      </c>
      <c r="C12" s="109">
        <v>0</v>
      </c>
    </row>
    <row r="13" spans="1:3" s="7" customFormat="1" ht="37.5" customHeight="1">
      <c r="A13" s="115" t="s">
        <v>220</v>
      </c>
      <c r="B13" s="108" t="s">
        <v>70</v>
      </c>
      <c r="C13" s="109" t="s">
        <v>6</v>
      </c>
    </row>
    <row r="14" spans="1:3" s="7" customFormat="1" ht="37.5" customHeight="1">
      <c r="A14" s="115" t="s">
        <v>221</v>
      </c>
      <c r="B14" s="108" t="s">
        <v>70</v>
      </c>
      <c r="C14" s="109" t="s">
        <v>6</v>
      </c>
    </row>
    <row r="15" spans="1:3" s="7" customFormat="1" ht="37.5" customHeight="1">
      <c r="A15" s="115" t="s">
        <v>222</v>
      </c>
      <c r="B15" s="108" t="s">
        <v>70</v>
      </c>
      <c r="C15" s="116" t="s">
        <v>6</v>
      </c>
    </row>
    <row r="16" spans="1:3" s="7" customFormat="1" ht="37.5" customHeight="1">
      <c r="A16" s="115" t="s">
        <v>223</v>
      </c>
      <c r="B16" s="108" t="s">
        <v>70</v>
      </c>
      <c r="C16" s="109">
        <v>1</v>
      </c>
    </row>
    <row r="17" spans="1:3" s="7" customFormat="1" ht="34.5" customHeight="1">
      <c r="A17" s="115" t="s">
        <v>224</v>
      </c>
      <c r="B17" s="108" t="s">
        <v>70</v>
      </c>
      <c r="C17" s="109">
        <v>0</v>
      </c>
    </row>
    <row r="18" spans="1:3" s="7" customFormat="1" ht="34.5" customHeight="1">
      <c r="A18" s="115" t="s">
        <v>225</v>
      </c>
      <c r="B18" s="108" t="s">
        <v>70</v>
      </c>
      <c r="C18" s="109" t="s">
        <v>6</v>
      </c>
    </row>
    <row r="19" spans="1:3" ht="33" customHeight="1">
      <c r="A19" s="115" t="s">
        <v>226</v>
      </c>
      <c r="B19" s="108" t="s">
        <v>70</v>
      </c>
      <c r="C19" s="116">
        <f>C8*C12+C10*C16+C11*C17</f>
        <v>0.25</v>
      </c>
    </row>
    <row r="20" spans="1:3" ht="18" customHeight="1">
      <c r="A20" s="153"/>
      <c r="B20" s="154"/>
      <c r="C20" s="155"/>
    </row>
    <row r="22" spans="1:3" s="84" customFormat="1">
      <c r="A22" s="119" t="s">
        <v>195</v>
      </c>
      <c r="B22" s="119" t="s">
        <v>196</v>
      </c>
      <c r="C22" s="110"/>
    </row>
    <row r="23" spans="1:3" s="84" customFormat="1">
      <c r="A23" s="111" t="s">
        <v>7</v>
      </c>
      <c r="B23" s="111" t="s">
        <v>20</v>
      </c>
      <c r="C23" s="118" t="s">
        <v>21</v>
      </c>
    </row>
  </sheetData>
  <mergeCells count="3">
    <mergeCell ref="A3:C3"/>
    <mergeCell ref="A4:C4"/>
    <mergeCell ref="A5:C5"/>
  </mergeCells>
  <pageMargins left="0.7" right="0.7" top="0.75" bottom="0.75" header="0.3" footer="0.3"/>
  <pageSetup paperSize="9" scale="90" orientation="portrait" r:id="rId1"/>
  <rowBreaks count="1" manualBreakCount="1">
    <brk id="2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983"/>
  <sheetViews>
    <sheetView view="pageBreakPreview" zoomScale="80" zoomScaleNormal="100" zoomScaleSheetLayoutView="80" workbookViewId="0">
      <selection activeCell="L17" sqref="L17"/>
    </sheetView>
  </sheetViews>
  <sheetFormatPr defaultRowHeight="15"/>
  <cols>
    <col min="1" max="1" width="9.140625" style="120" customWidth="1"/>
    <col min="2" max="2" width="18.28515625" style="120" customWidth="1"/>
    <col min="3" max="5" width="9.140625" style="120" customWidth="1"/>
    <col min="6" max="6" width="18.28515625" style="120" customWidth="1"/>
    <col min="7" max="7" width="16.140625" style="120" customWidth="1"/>
    <col min="8" max="9" width="9.140625" style="120" customWidth="1"/>
    <col min="10" max="10" width="15.85546875" style="29" customWidth="1"/>
    <col min="11" max="20" width="9.140625" style="29"/>
    <col min="21" max="21" width="10.5703125" style="29" customWidth="1"/>
    <col min="22" max="22" width="12.7109375" style="29" customWidth="1"/>
    <col min="23" max="23" width="18.85546875" style="29" customWidth="1"/>
    <col min="24" max="24" width="16.7109375" style="29" customWidth="1"/>
    <col min="25" max="30" width="9.140625" style="29"/>
    <col min="31" max="31" width="9.42578125" style="29" bestFit="1" customWidth="1"/>
    <col min="32" max="16384" width="9.140625" style="29"/>
  </cols>
  <sheetData>
    <row r="1" spans="1:31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14.25">
      <c r="A2" s="144" t="s">
        <v>114</v>
      </c>
      <c r="B2" s="144"/>
      <c r="C2" s="144"/>
      <c r="D2" s="144"/>
      <c r="E2" s="144"/>
      <c r="F2" s="144"/>
      <c r="G2" s="144"/>
      <c r="H2" s="144"/>
      <c r="I2" s="144"/>
      <c r="J2" s="145"/>
      <c r="K2" s="145"/>
      <c r="L2" s="145"/>
      <c r="M2" s="145"/>
      <c r="N2" s="145"/>
      <c r="O2" s="146">
        <v>2019</v>
      </c>
      <c r="P2" s="144" t="s">
        <v>52</v>
      </c>
      <c r="Q2" s="147"/>
      <c r="R2" s="148"/>
      <c r="S2" s="145"/>
      <c r="T2" s="145"/>
      <c r="U2" s="75"/>
      <c r="V2" s="75"/>
      <c r="W2" s="121"/>
      <c r="X2" s="121"/>
      <c r="Y2" s="121"/>
      <c r="Z2" s="121"/>
      <c r="AA2" s="121"/>
      <c r="AB2" s="75"/>
      <c r="AC2" s="75"/>
      <c r="AD2" s="75"/>
      <c r="AE2" s="75"/>
    </row>
    <row r="3" spans="1:31" ht="12.75">
      <c r="A3" s="325" t="s">
        <v>169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75"/>
      <c r="V3" s="75"/>
      <c r="W3" s="121"/>
      <c r="X3" s="121"/>
      <c r="Y3" s="121"/>
      <c r="Z3" s="121"/>
      <c r="AA3" s="121"/>
      <c r="AB3" s="75"/>
      <c r="AC3" s="75"/>
      <c r="AD3" s="75"/>
      <c r="AE3" s="75"/>
    </row>
    <row r="4" spans="1:31" ht="12.75">
      <c r="A4" s="326" t="s">
        <v>71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122"/>
      <c r="V4" s="122"/>
      <c r="W4" s="122"/>
      <c r="X4" s="122"/>
      <c r="Y4" s="122"/>
      <c r="Z4" s="122"/>
      <c r="AA4" s="122"/>
      <c r="AB4" s="75"/>
      <c r="AC4" s="75"/>
      <c r="AD4" s="75"/>
      <c r="AE4" s="75"/>
    </row>
    <row r="5" spans="1:31" s="120" customFormat="1" ht="27.75" customHeight="1" thickBot="1">
      <c r="A5" s="123"/>
      <c r="B5" s="123"/>
      <c r="C5" s="123"/>
      <c r="D5" s="123"/>
      <c r="E5" s="123"/>
      <c r="F5" s="123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29"/>
      <c r="T5" s="29"/>
      <c r="U5" s="29"/>
      <c r="V5" s="29"/>
      <c r="W5" s="29"/>
      <c r="X5" s="29"/>
      <c r="Y5" s="29"/>
      <c r="Z5" s="29"/>
      <c r="AA5" s="29"/>
    </row>
    <row r="6" spans="1:31" ht="32.25" customHeight="1" thickBot="1">
      <c r="A6" s="310" t="s">
        <v>72</v>
      </c>
      <c r="B6" s="311"/>
      <c r="C6" s="311"/>
      <c r="D6" s="311"/>
      <c r="E6" s="311"/>
      <c r="F6" s="311"/>
      <c r="G6" s="311"/>
      <c r="H6" s="311"/>
      <c r="I6" s="312"/>
      <c r="J6" s="311" t="s">
        <v>73</v>
      </c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2"/>
      <c r="W6" s="305" t="s">
        <v>74</v>
      </c>
      <c r="X6" s="318" t="s">
        <v>75</v>
      </c>
      <c r="Y6" s="319"/>
      <c r="Z6" s="320"/>
      <c r="AA6" s="313" t="s">
        <v>76</v>
      </c>
      <c r="AB6" s="75"/>
      <c r="AC6" s="75"/>
      <c r="AD6" s="75"/>
      <c r="AE6" s="75"/>
    </row>
    <row r="7" spans="1:31" ht="171.75" customHeight="1" thickBot="1">
      <c r="A7" s="305" t="s">
        <v>77</v>
      </c>
      <c r="B7" s="305" t="s">
        <v>78</v>
      </c>
      <c r="C7" s="305" t="s">
        <v>152</v>
      </c>
      <c r="D7" s="305" t="s">
        <v>79</v>
      </c>
      <c r="E7" s="305" t="s">
        <v>80</v>
      </c>
      <c r="F7" s="305" t="s">
        <v>81</v>
      </c>
      <c r="G7" s="305" t="s">
        <v>82</v>
      </c>
      <c r="H7" s="305" t="s">
        <v>83</v>
      </c>
      <c r="I7" s="305" t="s">
        <v>18</v>
      </c>
      <c r="J7" s="313" t="s">
        <v>84</v>
      </c>
      <c r="K7" s="305" t="s">
        <v>85</v>
      </c>
      <c r="L7" s="305" t="s">
        <v>86</v>
      </c>
      <c r="M7" s="310" t="s">
        <v>87</v>
      </c>
      <c r="N7" s="311"/>
      <c r="O7" s="311"/>
      <c r="P7" s="311"/>
      <c r="Q7" s="311"/>
      <c r="R7" s="311"/>
      <c r="S7" s="311"/>
      <c r="T7" s="311"/>
      <c r="U7" s="312"/>
      <c r="V7" s="305" t="s">
        <v>88</v>
      </c>
      <c r="W7" s="306"/>
      <c r="X7" s="321"/>
      <c r="Y7" s="322"/>
      <c r="Z7" s="323"/>
      <c r="AA7" s="314"/>
      <c r="AB7" s="75"/>
      <c r="AC7" s="75"/>
      <c r="AD7" s="75"/>
      <c r="AE7" s="75"/>
    </row>
    <row r="8" spans="1:31" ht="63.75" customHeight="1" thickBot="1">
      <c r="A8" s="306"/>
      <c r="B8" s="306"/>
      <c r="C8" s="306"/>
      <c r="D8" s="306"/>
      <c r="E8" s="306"/>
      <c r="F8" s="306"/>
      <c r="G8" s="306"/>
      <c r="H8" s="306"/>
      <c r="I8" s="306"/>
      <c r="J8" s="314"/>
      <c r="K8" s="306"/>
      <c r="L8" s="306"/>
      <c r="M8" s="305" t="s">
        <v>89</v>
      </c>
      <c r="N8" s="310" t="s">
        <v>90</v>
      </c>
      <c r="O8" s="311"/>
      <c r="P8" s="312"/>
      <c r="Q8" s="310" t="s">
        <v>91</v>
      </c>
      <c r="R8" s="311"/>
      <c r="S8" s="311"/>
      <c r="T8" s="312"/>
      <c r="U8" s="305" t="s">
        <v>92</v>
      </c>
      <c r="V8" s="306"/>
      <c r="W8" s="306"/>
      <c r="X8" s="305" t="s">
        <v>93</v>
      </c>
      <c r="Y8" s="305" t="s">
        <v>94</v>
      </c>
      <c r="Z8" s="305" t="s">
        <v>95</v>
      </c>
      <c r="AA8" s="314"/>
      <c r="AB8" s="75"/>
      <c r="AC8" s="75"/>
      <c r="AD8" s="75"/>
      <c r="AE8" s="75"/>
    </row>
    <row r="9" spans="1:31" ht="87.75" customHeight="1" thickBot="1">
      <c r="A9" s="306"/>
      <c r="B9" s="306"/>
      <c r="C9" s="306"/>
      <c r="D9" s="306"/>
      <c r="E9" s="306"/>
      <c r="F9" s="306"/>
      <c r="G9" s="306"/>
      <c r="H9" s="306"/>
      <c r="I9" s="306"/>
      <c r="J9" s="314"/>
      <c r="K9" s="306"/>
      <c r="L9" s="306"/>
      <c r="M9" s="306"/>
      <c r="N9" s="125" t="s">
        <v>96</v>
      </c>
      <c r="O9" s="125" t="s">
        <v>97</v>
      </c>
      <c r="P9" s="125" t="s">
        <v>98</v>
      </c>
      <c r="Q9" s="125" t="s">
        <v>99</v>
      </c>
      <c r="R9" s="125" t="s">
        <v>100</v>
      </c>
      <c r="S9" s="125" t="s">
        <v>101</v>
      </c>
      <c r="T9" s="125" t="s">
        <v>102</v>
      </c>
      <c r="U9" s="306"/>
      <c r="V9" s="306"/>
      <c r="W9" s="306"/>
      <c r="X9" s="306"/>
      <c r="Y9" s="306"/>
      <c r="Z9" s="306"/>
      <c r="AA9" s="314"/>
      <c r="AB9" s="75"/>
      <c r="AC9" s="75"/>
      <c r="AD9" s="75"/>
      <c r="AE9" s="75"/>
    </row>
    <row r="10" spans="1:31" ht="17.25" customHeight="1" thickBot="1">
      <c r="A10" s="126">
        <v>1</v>
      </c>
      <c r="B10" s="126">
        <v>2</v>
      </c>
      <c r="C10" s="126">
        <v>3</v>
      </c>
      <c r="D10" s="126">
        <v>4</v>
      </c>
      <c r="E10" s="126">
        <v>5</v>
      </c>
      <c r="F10" s="126">
        <v>6</v>
      </c>
      <c r="G10" s="126">
        <v>7</v>
      </c>
      <c r="H10" s="126">
        <v>8</v>
      </c>
      <c r="I10" s="126">
        <v>9</v>
      </c>
      <c r="J10" s="126">
        <v>10</v>
      </c>
      <c r="K10" s="126">
        <v>11</v>
      </c>
      <c r="L10" s="126">
        <v>12</v>
      </c>
      <c r="M10" s="126">
        <v>13</v>
      </c>
      <c r="N10" s="126">
        <v>14</v>
      </c>
      <c r="O10" s="126">
        <v>15</v>
      </c>
      <c r="P10" s="126">
        <v>16</v>
      </c>
      <c r="Q10" s="126">
        <v>17</v>
      </c>
      <c r="R10" s="126">
        <v>18</v>
      </c>
      <c r="S10" s="126">
        <v>19</v>
      </c>
      <c r="T10" s="126">
        <v>20</v>
      </c>
      <c r="U10" s="126">
        <v>21</v>
      </c>
      <c r="V10" s="126">
        <v>22</v>
      </c>
      <c r="W10" s="126">
        <v>23</v>
      </c>
      <c r="X10" s="126">
        <v>24</v>
      </c>
      <c r="Y10" s="126">
        <v>25</v>
      </c>
      <c r="Z10" s="126">
        <v>26</v>
      </c>
      <c r="AA10" s="126">
        <v>27</v>
      </c>
      <c r="AB10" s="75"/>
      <c r="AC10" s="75"/>
      <c r="AD10" s="75"/>
      <c r="AE10" s="75"/>
    </row>
    <row r="11" spans="1:31" s="131" customFormat="1">
      <c r="A11" s="127"/>
      <c r="B11" s="127">
        <v>0</v>
      </c>
      <c r="C11" s="128">
        <v>0</v>
      </c>
      <c r="D11" s="128">
        <v>0</v>
      </c>
      <c r="E11" s="127">
        <v>0</v>
      </c>
      <c r="F11" s="128">
        <v>0</v>
      </c>
      <c r="G11" s="128">
        <v>0</v>
      </c>
      <c r="H11" s="127">
        <v>0</v>
      </c>
      <c r="I11" s="127">
        <v>0</v>
      </c>
      <c r="J11" s="128">
        <v>0</v>
      </c>
      <c r="K11" s="128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v>0</v>
      </c>
      <c r="W11" s="127">
        <v>0</v>
      </c>
      <c r="X11" s="128">
        <v>0</v>
      </c>
      <c r="Y11" s="128">
        <v>0</v>
      </c>
      <c r="Z11" s="129" t="s">
        <v>183</v>
      </c>
      <c r="AA11" s="127">
        <v>0</v>
      </c>
      <c r="AB11" s="121"/>
      <c r="AC11" s="130"/>
    </row>
    <row r="12" spans="1:31" s="131" customFormat="1" ht="15.75" thickBot="1">
      <c r="A12" s="132"/>
      <c r="B12" s="132"/>
      <c r="C12" s="133"/>
      <c r="D12" s="134"/>
      <c r="E12" s="132"/>
      <c r="F12" s="133"/>
      <c r="G12" s="133"/>
      <c r="H12" s="133"/>
      <c r="I12" s="132"/>
      <c r="J12" s="135"/>
      <c r="K12" s="133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3"/>
      <c r="W12" s="132"/>
      <c r="X12" s="133"/>
      <c r="Y12" s="136"/>
      <c r="Z12" s="136"/>
      <c r="AA12" s="132"/>
    </row>
    <row r="13" spans="1:31" s="131" customFormat="1" ht="17.25" customHeight="1" thickBot="1">
      <c r="A13" s="307" t="s">
        <v>106</v>
      </c>
      <c r="B13" s="308"/>
      <c r="C13" s="308"/>
      <c r="D13" s="308"/>
      <c r="E13" s="308"/>
      <c r="F13" s="308"/>
      <c r="G13" s="309"/>
      <c r="H13" s="82" t="s">
        <v>107</v>
      </c>
      <c r="I13" s="79">
        <v>0</v>
      </c>
      <c r="J13" s="82" t="s">
        <v>108</v>
      </c>
      <c r="K13" s="82" t="s">
        <v>108</v>
      </c>
      <c r="L13" s="82" t="s">
        <v>108</v>
      </c>
      <c r="M13" s="137">
        <v>0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  <c r="S13" s="137">
        <v>0</v>
      </c>
      <c r="T13" s="137">
        <v>0</v>
      </c>
      <c r="U13" s="137">
        <v>0</v>
      </c>
      <c r="V13" s="137">
        <v>0</v>
      </c>
      <c r="W13" s="79"/>
      <c r="X13" s="82" t="s">
        <v>108</v>
      </c>
      <c r="Y13" s="82" t="s">
        <v>108</v>
      </c>
      <c r="Z13" s="82" t="s">
        <v>108</v>
      </c>
      <c r="AA13" s="82" t="s">
        <v>109</v>
      </c>
    </row>
    <row r="14" spans="1:31" s="131" customFormat="1" ht="24.75" customHeight="1" thickBot="1">
      <c r="A14" s="307" t="s">
        <v>110</v>
      </c>
      <c r="B14" s="308"/>
      <c r="C14" s="308"/>
      <c r="D14" s="308"/>
      <c r="E14" s="308"/>
      <c r="F14" s="308"/>
      <c r="G14" s="309"/>
      <c r="H14" s="76" t="s">
        <v>103</v>
      </c>
      <c r="I14" s="77">
        <v>0</v>
      </c>
      <c r="J14" s="76" t="s">
        <v>108</v>
      </c>
      <c r="K14" s="76" t="s">
        <v>108</v>
      </c>
      <c r="L14" s="76" t="s">
        <v>108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/>
      <c r="X14" s="76" t="s">
        <v>108</v>
      </c>
      <c r="Y14" s="76" t="s">
        <v>108</v>
      </c>
      <c r="Z14" s="76" t="s">
        <v>108</v>
      </c>
      <c r="AA14" s="78">
        <v>0</v>
      </c>
    </row>
    <row r="15" spans="1:31" s="131" customFormat="1" ht="17.25" customHeight="1" thickBot="1">
      <c r="A15" s="307" t="s">
        <v>111</v>
      </c>
      <c r="B15" s="308"/>
      <c r="C15" s="308"/>
      <c r="D15" s="308"/>
      <c r="E15" s="308"/>
      <c r="F15" s="308"/>
      <c r="G15" s="309"/>
      <c r="H15" s="76" t="s">
        <v>112</v>
      </c>
      <c r="I15" s="138">
        <v>0</v>
      </c>
      <c r="J15" s="76" t="s">
        <v>108</v>
      </c>
      <c r="K15" s="76" t="s">
        <v>108</v>
      </c>
      <c r="L15" s="76" t="s">
        <v>108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38">
        <v>0</v>
      </c>
      <c r="S15" s="138">
        <v>0</v>
      </c>
      <c r="T15" s="138">
        <v>0</v>
      </c>
      <c r="U15" s="138">
        <v>0</v>
      </c>
      <c r="V15" s="138">
        <v>0</v>
      </c>
      <c r="W15" s="138"/>
      <c r="X15" s="76" t="s">
        <v>108</v>
      </c>
      <c r="Y15" s="76" t="s">
        <v>108</v>
      </c>
      <c r="Z15" s="76" t="s">
        <v>108</v>
      </c>
      <c r="AA15" s="76">
        <v>0</v>
      </c>
    </row>
    <row r="16" spans="1:31" s="131" customFormat="1" ht="17.25" customHeight="1" thickBot="1">
      <c r="A16" s="307" t="s">
        <v>113</v>
      </c>
      <c r="B16" s="308"/>
      <c r="C16" s="308"/>
      <c r="D16" s="308"/>
      <c r="E16" s="308"/>
      <c r="F16" s="308"/>
      <c r="G16" s="309"/>
      <c r="H16" s="76" t="s">
        <v>104</v>
      </c>
      <c r="I16" s="139">
        <v>0</v>
      </c>
      <c r="J16" s="76" t="s">
        <v>108</v>
      </c>
      <c r="K16" s="76" t="s">
        <v>108</v>
      </c>
      <c r="L16" s="76" t="s">
        <v>108</v>
      </c>
      <c r="M16" s="139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39">
        <v>0</v>
      </c>
      <c r="W16" s="138"/>
      <c r="X16" s="76" t="s">
        <v>108</v>
      </c>
      <c r="Y16" s="76" t="s">
        <v>108</v>
      </c>
      <c r="Z16" s="76" t="s">
        <v>108</v>
      </c>
      <c r="AA16" s="76" t="s">
        <v>109</v>
      </c>
    </row>
    <row r="17" spans="1:27" s="131" customFormat="1" ht="40.5" customHeight="1" thickBot="1">
      <c r="A17" s="315" t="s">
        <v>153</v>
      </c>
      <c r="B17" s="316"/>
      <c r="C17" s="316"/>
      <c r="D17" s="316"/>
      <c r="E17" s="316"/>
      <c r="F17" s="316"/>
      <c r="G17" s="317"/>
      <c r="H17" s="76" t="s">
        <v>105</v>
      </c>
      <c r="I17" s="77">
        <v>0</v>
      </c>
      <c r="J17" s="76" t="s">
        <v>108</v>
      </c>
      <c r="K17" s="76" t="s">
        <v>108</v>
      </c>
      <c r="L17" s="76" t="s">
        <v>108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/>
      <c r="X17" s="76" t="s">
        <v>108</v>
      </c>
      <c r="Y17" s="76" t="s">
        <v>108</v>
      </c>
      <c r="Z17" s="76" t="s">
        <v>108</v>
      </c>
      <c r="AA17" s="76">
        <v>1</v>
      </c>
    </row>
    <row r="18" spans="1:27" s="131" customFormat="1" ht="40.5" customHeight="1">
      <c r="A18" s="193"/>
      <c r="B18" s="193"/>
      <c r="C18" s="193"/>
      <c r="D18" s="193"/>
      <c r="E18" s="193"/>
      <c r="F18" s="193"/>
      <c r="G18" s="193"/>
      <c r="H18" s="194"/>
      <c r="I18" s="195"/>
      <c r="J18" s="194"/>
      <c r="K18" s="194"/>
      <c r="L18" s="194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4"/>
      <c r="Y18" s="194"/>
      <c r="Z18" s="194"/>
      <c r="AA18" s="194"/>
    </row>
    <row r="19" spans="1:27" s="131" customFormat="1"/>
    <row r="20" spans="1:27" s="131" customFormat="1" ht="18.75">
      <c r="B20" s="55" t="s">
        <v>184</v>
      </c>
      <c r="C20" s="56"/>
      <c r="D20" s="55"/>
      <c r="E20" s="74" t="s">
        <v>185</v>
      </c>
      <c r="F20" s="140"/>
      <c r="G20" s="141"/>
      <c r="H20" s="141"/>
      <c r="I20" s="141"/>
    </row>
    <row r="21" spans="1:27" s="131" customFormat="1" ht="18.75">
      <c r="B21" s="57" t="s">
        <v>19</v>
      </c>
      <c r="D21" s="57"/>
      <c r="E21" s="57" t="s">
        <v>20</v>
      </c>
      <c r="G21" s="196" t="s">
        <v>21</v>
      </c>
    </row>
    <row r="22" spans="1:27" s="131" customFormat="1"/>
    <row r="23" spans="1:27" s="131" customFormat="1"/>
    <row r="24" spans="1:27" s="131" customFormat="1"/>
    <row r="25" spans="1:27" s="131" customFormat="1" ht="23.25">
      <c r="B25" s="142"/>
      <c r="C25" s="143"/>
      <c r="D25" s="143"/>
    </row>
    <row r="26" spans="1:27" s="131" customFormat="1"/>
    <row r="27" spans="1:27" s="131" customFormat="1"/>
    <row r="28" spans="1:27" s="131" customFormat="1"/>
    <row r="29" spans="1:27" s="131" customFormat="1"/>
    <row r="30" spans="1:27" s="131" customFormat="1"/>
    <row r="31" spans="1:27" s="131" customFormat="1"/>
    <row r="32" spans="1:27" s="131" customFormat="1"/>
    <row r="33" s="131" customFormat="1"/>
    <row r="34" s="131" customFormat="1"/>
    <row r="35" s="131" customFormat="1"/>
    <row r="36" s="131" customFormat="1"/>
    <row r="37" s="131" customFormat="1"/>
    <row r="38" s="131" customFormat="1"/>
    <row r="39" s="131" customFormat="1"/>
    <row r="40" s="131" customFormat="1"/>
    <row r="41" s="131" customFormat="1"/>
    <row r="42" s="131" customFormat="1"/>
    <row r="43" s="131" customFormat="1"/>
    <row r="44" s="131" customFormat="1"/>
    <row r="45" s="131" customFormat="1"/>
    <row r="46" s="131" customFormat="1"/>
    <row r="47" s="131" customFormat="1"/>
    <row r="48" s="131" customFormat="1"/>
    <row r="49" s="131" customFormat="1"/>
    <row r="50" s="131" customFormat="1"/>
    <row r="51" s="131" customFormat="1"/>
    <row r="52" s="131" customFormat="1"/>
    <row r="53" s="131" customFormat="1"/>
    <row r="54" s="131" customFormat="1"/>
    <row r="55" s="131" customFormat="1"/>
    <row r="56" s="131" customFormat="1"/>
    <row r="57" s="131" customFormat="1"/>
    <row r="58" s="131" customFormat="1"/>
    <row r="59" s="131" customFormat="1"/>
    <row r="60" s="131" customFormat="1"/>
    <row r="61" s="131" customFormat="1"/>
    <row r="62" s="131" customFormat="1"/>
    <row r="63" s="131" customFormat="1"/>
    <row r="64" s="131" customFormat="1"/>
    <row r="65" s="131" customFormat="1"/>
    <row r="66" s="131" customFormat="1"/>
    <row r="67" s="131" customFormat="1"/>
    <row r="68" s="131" customFormat="1"/>
    <row r="69" s="131" customFormat="1"/>
    <row r="70" s="131" customFormat="1"/>
    <row r="71" s="131" customFormat="1"/>
    <row r="72" s="131" customFormat="1"/>
    <row r="73" s="131" customFormat="1"/>
    <row r="74" s="131" customFormat="1"/>
    <row r="75" s="131" customFormat="1"/>
    <row r="76" s="131" customFormat="1"/>
    <row r="77" s="131" customFormat="1"/>
    <row r="78" s="131" customFormat="1"/>
    <row r="79" s="131" customFormat="1"/>
    <row r="80" s="131" customFormat="1"/>
    <row r="81" s="131" customFormat="1"/>
    <row r="82" s="131" customFormat="1"/>
    <row r="83" s="131" customFormat="1"/>
    <row r="84" s="131" customFormat="1"/>
    <row r="85" s="131" customFormat="1"/>
    <row r="86" s="131" customFormat="1"/>
    <row r="87" s="131" customFormat="1"/>
    <row r="88" s="131" customFormat="1"/>
    <row r="89" s="131" customFormat="1"/>
    <row r="90" s="131" customFormat="1"/>
    <row r="91" s="131" customFormat="1"/>
    <row r="92" s="131" customFormat="1"/>
    <row r="93" s="131" customFormat="1"/>
    <row r="94" s="131" customFormat="1"/>
    <row r="95" s="131" customFormat="1"/>
    <row r="96" s="131" customFormat="1"/>
    <row r="97" s="131" customFormat="1"/>
    <row r="98" s="131" customFormat="1"/>
    <row r="99" s="131" customFormat="1"/>
    <row r="100" s="131" customFormat="1"/>
    <row r="101" s="131" customFormat="1"/>
    <row r="102" s="131" customFormat="1"/>
    <row r="103" s="131" customFormat="1"/>
    <row r="104" s="131" customFormat="1"/>
    <row r="105" s="131" customFormat="1"/>
    <row r="106" s="131" customFormat="1"/>
    <row r="107" s="131" customFormat="1"/>
    <row r="108" s="131" customFormat="1"/>
    <row r="109" s="131" customFormat="1"/>
    <row r="110" s="131" customFormat="1"/>
    <row r="111" s="131" customFormat="1"/>
    <row r="112" s="131" customFormat="1"/>
    <row r="113" s="131" customFormat="1"/>
    <row r="114" s="131" customFormat="1"/>
    <row r="115" s="131" customFormat="1"/>
    <row r="116" s="131" customFormat="1"/>
    <row r="117" s="131" customFormat="1"/>
    <row r="118" s="131" customFormat="1"/>
    <row r="119" s="131" customFormat="1"/>
    <row r="120" s="131" customFormat="1"/>
    <row r="121" s="131" customFormat="1"/>
    <row r="122" s="131" customFormat="1"/>
    <row r="123" s="131" customFormat="1"/>
    <row r="124" s="131" customFormat="1"/>
    <row r="125" s="131" customFormat="1"/>
    <row r="126" s="131" customFormat="1"/>
    <row r="127" s="131" customFormat="1"/>
    <row r="128" s="131" customFormat="1"/>
    <row r="129" s="131" customFormat="1"/>
    <row r="130" s="131" customFormat="1"/>
    <row r="131" s="131" customFormat="1"/>
    <row r="132" s="131" customFormat="1"/>
    <row r="133" s="131" customFormat="1"/>
    <row r="134" s="131" customFormat="1"/>
    <row r="135" s="131" customFormat="1"/>
    <row r="136" s="131" customFormat="1"/>
    <row r="137" s="131" customFormat="1"/>
    <row r="138" s="131" customFormat="1"/>
    <row r="139" s="131" customFormat="1"/>
    <row r="140" s="131" customFormat="1"/>
    <row r="141" s="131" customFormat="1"/>
    <row r="142" s="131" customFormat="1"/>
    <row r="143" s="131" customFormat="1"/>
    <row r="144" s="131" customFormat="1"/>
    <row r="145" s="131" customFormat="1"/>
    <row r="146" s="131" customFormat="1"/>
    <row r="147" s="131" customFormat="1"/>
    <row r="148" s="131" customFormat="1"/>
    <row r="149" s="131" customFormat="1"/>
    <row r="150" s="131" customFormat="1"/>
    <row r="151" s="131" customFormat="1"/>
    <row r="152" s="131" customFormat="1"/>
    <row r="153" s="131" customFormat="1"/>
    <row r="154" s="131" customFormat="1"/>
    <row r="155" s="131" customFormat="1"/>
    <row r="156" s="131" customFormat="1"/>
    <row r="157" s="131" customFormat="1"/>
    <row r="158" s="131" customFormat="1"/>
    <row r="159" s="131" customFormat="1"/>
    <row r="160" s="131" customFormat="1"/>
    <row r="161" s="131" customFormat="1"/>
    <row r="162" s="131" customFormat="1"/>
    <row r="163" s="131" customFormat="1"/>
    <row r="164" s="131" customFormat="1"/>
    <row r="165" s="131" customFormat="1"/>
    <row r="166" s="131" customFormat="1"/>
    <row r="167" s="131" customFormat="1"/>
    <row r="168" s="131" customFormat="1"/>
    <row r="169" s="131" customFormat="1"/>
    <row r="170" s="131" customFormat="1"/>
    <row r="171" s="131" customFormat="1"/>
    <row r="172" s="131" customFormat="1"/>
    <row r="173" s="131" customFormat="1"/>
    <row r="174" s="131" customFormat="1"/>
    <row r="175" s="131" customFormat="1"/>
    <row r="176" s="131" customFormat="1"/>
    <row r="177" s="131" customFormat="1"/>
    <row r="178" s="131" customFormat="1"/>
    <row r="179" s="131" customFormat="1"/>
    <row r="180" s="131" customFormat="1"/>
    <row r="181" s="131" customFormat="1"/>
    <row r="182" s="131" customFormat="1"/>
    <row r="183" s="131" customFormat="1"/>
    <row r="184" s="131" customFormat="1"/>
    <row r="185" s="131" customFormat="1"/>
    <row r="186" s="131" customFormat="1"/>
    <row r="187" s="131" customFormat="1"/>
    <row r="188" s="131" customFormat="1"/>
    <row r="189" s="131" customFormat="1"/>
    <row r="190" s="131" customFormat="1"/>
    <row r="191" s="131" customFormat="1"/>
    <row r="192" s="131" customFormat="1"/>
    <row r="193" s="131" customFormat="1"/>
    <row r="194" s="131" customFormat="1"/>
    <row r="195" s="131" customFormat="1"/>
    <row r="196" s="131" customFormat="1"/>
    <row r="197" s="131" customFormat="1"/>
    <row r="198" s="131" customFormat="1"/>
    <row r="199" s="131" customFormat="1"/>
    <row r="200" s="131" customFormat="1"/>
    <row r="201" s="131" customFormat="1"/>
    <row r="202" s="131" customFormat="1"/>
    <row r="203" s="131" customFormat="1"/>
    <row r="204" s="131" customFormat="1"/>
    <row r="205" s="131" customFormat="1"/>
    <row r="206" s="131" customFormat="1"/>
    <row r="207" s="131" customFormat="1"/>
    <row r="208" s="131" customFormat="1"/>
    <row r="209" s="131" customFormat="1"/>
    <row r="210" s="131" customFormat="1"/>
    <row r="211" s="131" customFormat="1"/>
    <row r="212" s="131" customFormat="1"/>
    <row r="213" s="131" customFormat="1"/>
    <row r="214" s="131" customFormat="1"/>
    <row r="215" s="131" customFormat="1"/>
    <row r="216" s="131" customFormat="1"/>
    <row r="217" s="131" customFormat="1"/>
    <row r="218" s="131" customFormat="1"/>
    <row r="219" s="131" customFormat="1"/>
    <row r="220" s="131" customFormat="1"/>
    <row r="221" s="131" customFormat="1"/>
    <row r="222" s="131" customFormat="1"/>
    <row r="223" s="131" customFormat="1"/>
    <row r="224" s="131" customFormat="1"/>
    <row r="225" s="131" customFormat="1"/>
    <row r="226" s="131" customFormat="1"/>
    <row r="227" s="131" customFormat="1"/>
    <row r="228" s="131" customFormat="1"/>
    <row r="229" s="131" customFormat="1"/>
    <row r="230" s="131" customFormat="1"/>
    <row r="231" s="131" customFormat="1"/>
    <row r="232" s="131" customFormat="1"/>
    <row r="233" s="131" customFormat="1"/>
    <row r="234" s="131" customFormat="1"/>
    <row r="235" s="131" customFormat="1"/>
    <row r="236" s="131" customFormat="1"/>
    <row r="237" s="131" customFormat="1"/>
    <row r="238" s="131" customFormat="1"/>
    <row r="239" s="131" customFormat="1"/>
    <row r="240" s="131" customFormat="1"/>
    <row r="241" s="131" customFormat="1"/>
    <row r="242" s="131" customFormat="1"/>
    <row r="243" s="131" customFormat="1"/>
    <row r="244" s="131" customFormat="1"/>
    <row r="245" s="131" customFormat="1"/>
    <row r="246" s="131" customFormat="1"/>
    <row r="247" s="131" customFormat="1"/>
    <row r="248" s="131" customFormat="1"/>
    <row r="249" s="131" customFormat="1"/>
    <row r="250" s="131" customFormat="1"/>
    <row r="251" s="131" customFormat="1"/>
    <row r="252" s="131" customFormat="1"/>
    <row r="253" s="131" customFormat="1"/>
    <row r="254" s="131" customFormat="1"/>
    <row r="255" s="131" customFormat="1"/>
    <row r="256" s="131" customFormat="1"/>
    <row r="257" s="131" customFormat="1"/>
    <row r="258" s="131" customFormat="1"/>
    <row r="259" s="131" customFormat="1"/>
    <row r="260" s="131" customFormat="1"/>
    <row r="261" s="131" customFormat="1"/>
    <row r="262" s="131" customFormat="1"/>
    <row r="263" s="131" customFormat="1"/>
    <row r="264" s="131" customFormat="1"/>
    <row r="265" s="131" customFormat="1"/>
    <row r="266" s="131" customFormat="1"/>
    <row r="267" s="131" customFormat="1"/>
    <row r="268" s="131" customFormat="1"/>
    <row r="269" s="131" customFormat="1"/>
    <row r="270" s="131" customFormat="1"/>
    <row r="271" s="131" customFormat="1"/>
    <row r="272" s="131" customFormat="1"/>
    <row r="273" s="131" customFormat="1"/>
    <row r="274" s="131" customFormat="1"/>
    <row r="275" s="131" customFormat="1"/>
    <row r="276" s="131" customFormat="1"/>
    <row r="277" s="131" customFormat="1"/>
    <row r="278" s="131" customFormat="1"/>
    <row r="279" s="131" customFormat="1"/>
    <row r="280" s="131" customFormat="1"/>
    <row r="281" s="131" customFormat="1"/>
    <row r="282" s="131" customFormat="1"/>
    <row r="283" s="131" customFormat="1"/>
    <row r="284" s="131" customFormat="1"/>
    <row r="285" s="131" customFormat="1"/>
    <row r="286" s="131" customFormat="1"/>
    <row r="287" s="131" customFormat="1"/>
    <row r="288" s="131" customFormat="1"/>
    <row r="289" s="131" customFormat="1"/>
    <row r="290" s="131" customFormat="1"/>
    <row r="291" s="131" customFormat="1"/>
    <row r="292" s="131" customFormat="1"/>
    <row r="293" s="131" customFormat="1"/>
    <row r="294" s="131" customFormat="1"/>
    <row r="295" s="131" customFormat="1"/>
    <row r="296" s="131" customFormat="1"/>
    <row r="297" s="131" customFormat="1"/>
    <row r="298" s="131" customFormat="1"/>
    <row r="299" s="131" customFormat="1"/>
    <row r="300" s="131" customFormat="1"/>
    <row r="301" s="131" customFormat="1"/>
    <row r="302" s="131" customFormat="1"/>
    <row r="303" s="131" customFormat="1"/>
    <row r="304" s="131" customFormat="1"/>
    <row r="305" s="131" customFormat="1"/>
    <row r="306" s="131" customFormat="1"/>
    <row r="307" s="131" customFormat="1"/>
    <row r="308" s="131" customFormat="1"/>
    <row r="309" s="131" customFormat="1"/>
    <row r="310" s="131" customFormat="1"/>
    <row r="311" s="131" customFormat="1"/>
    <row r="312" s="131" customFormat="1"/>
    <row r="313" s="131" customFormat="1"/>
    <row r="314" s="131" customFormat="1"/>
    <row r="315" s="131" customFormat="1"/>
    <row r="316" s="131" customFormat="1"/>
    <row r="317" s="131" customFormat="1"/>
    <row r="318" s="131" customFormat="1"/>
    <row r="319" s="131" customFormat="1"/>
    <row r="320" s="131" customFormat="1"/>
    <row r="321" s="131" customFormat="1"/>
    <row r="322" s="131" customFormat="1"/>
    <row r="323" s="131" customFormat="1"/>
    <row r="324" s="131" customFormat="1"/>
    <row r="325" s="131" customFormat="1"/>
    <row r="326" s="131" customFormat="1"/>
    <row r="327" s="131" customFormat="1"/>
    <row r="328" s="131" customFormat="1"/>
    <row r="329" s="131" customFormat="1"/>
    <row r="330" s="131" customFormat="1"/>
    <row r="331" s="131" customFormat="1"/>
    <row r="332" s="131" customFormat="1"/>
    <row r="333" s="131" customFormat="1"/>
    <row r="334" s="131" customFormat="1"/>
    <row r="335" s="131" customFormat="1"/>
    <row r="336" s="131" customFormat="1"/>
    <row r="337" s="131" customFormat="1"/>
    <row r="338" s="131" customFormat="1"/>
    <row r="339" s="131" customFormat="1"/>
    <row r="340" s="131" customFormat="1"/>
    <row r="341" s="131" customFormat="1"/>
    <row r="342" s="131" customFormat="1"/>
    <row r="343" s="131" customFormat="1"/>
    <row r="344" s="131" customFormat="1"/>
    <row r="345" s="131" customFormat="1"/>
    <row r="346" s="131" customFormat="1"/>
    <row r="347" s="131" customFormat="1"/>
    <row r="348" s="131" customFormat="1"/>
    <row r="349" s="131" customFormat="1"/>
    <row r="350" s="131" customFormat="1"/>
    <row r="351" s="131" customFormat="1"/>
    <row r="352" s="131" customFormat="1"/>
    <row r="353" s="131" customFormat="1"/>
    <row r="354" s="131" customFormat="1"/>
    <row r="355" s="131" customFormat="1"/>
    <row r="356" s="131" customFormat="1"/>
    <row r="357" s="131" customFormat="1"/>
    <row r="358" s="131" customFormat="1"/>
    <row r="359" s="131" customFormat="1"/>
    <row r="360" s="131" customFormat="1"/>
    <row r="361" s="131" customFormat="1"/>
    <row r="362" s="131" customFormat="1"/>
    <row r="363" s="131" customFormat="1"/>
    <row r="364" s="131" customFormat="1"/>
    <row r="365" s="131" customFormat="1"/>
    <row r="366" s="131" customFormat="1"/>
    <row r="367" s="131" customFormat="1"/>
    <row r="368" s="131" customFormat="1"/>
    <row r="369" s="131" customFormat="1"/>
    <row r="370" s="131" customFormat="1"/>
    <row r="371" s="131" customFormat="1"/>
    <row r="372" s="131" customFormat="1"/>
    <row r="373" s="131" customFormat="1"/>
    <row r="374" s="131" customFormat="1"/>
    <row r="375" s="131" customFormat="1"/>
    <row r="376" s="131" customFormat="1"/>
    <row r="377" s="131" customFormat="1"/>
    <row r="378" s="131" customFormat="1"/>
    <row r="379" s="131" customFormat="1"/>
    <row r="380" s="131" customFormat="1"/>
    <row r="381" s="131" customFormat="1"/>
    <row r="382" s="131" customFormat="1"/>
    <row r="383" s="131" customFormat="1"/>
    <row r="384" s="131" customFormat="1"/>
    <row r="385" s="131" customFormat="1"/>
    <row r="386" s="131" customFormat="1"/>
    <row r="387" s="131" customFormat="1"/>
    <row r="388" s="131" customFormat="1"/>
    <row r="389" s="131" customFormat="1"/>
    <row r="390" s="131" customFormat="1"/>
    <row r="391" s="131" customFormat="1"/>
    <row r="392" s="131" customFormat="1"/>
    <row r="393" s="131" customFormat="1"/>
    <row r="394" s="131" customFormat="1"/>
    <row r="395" s="131" customFormat="1"/>
    <row r="396" s="131" customFormat="1"/>
    <row r="397" s="131" customFormat="1"/>
    <row r="398" s="131" customFormat="1"/>
    <row r="399" s="131" customFormat="1"/>
    <row r="400" s="131" customFormat="1"/>
    <row r="401" s="131" customFormat="1"/>
    <row r="402" s="131" customFormat="1"/>
    <row r="403" s="131" customFormat="1"/>
    <row r="404" s="131" customFormat="1"/>
    <row r="405" s="131" customFormat="1"/>
    <row r="406" s="131" customFormat="1"/>
    <row r="407" s="131" customFormat="1"/>
    <row r="408" s="131" customFormat="1"/>
    <row r="409" s="131" customFormat="1"/>
    <row r="410" s="131" customFormat="1"/>
    <row r="411" s="131" customFormat="1"/>
    <row r="412" s="131" customFormat="1"/>
    <row r="413" s="131" customFormat="1"/>
    <row r="414" s="131" customFormat="1"/>
    <row r="415" s="131" customFormat="1"/>
    <row r="416" s="131" customFormat="1"/>
    <row r="417" s="131" customFormat="1"/>
    <row r="418" s="131" customFormat="1"/>
    <row r="419" s="131" customFormat="1"/>
    <row r="420" s="131" customFormat="1"/>
    <row r="421" s="131" customFormat="1"/>
    <row r="422" s="131" customFormat="1"/>
    <row r="423" s="131" customFormat="1"/>
    <row r="424" s="131" customFormat="1"/>
    <row r="425" s="131" customFormat="1"/>
    <row r="426" s="131" customFormat="1"/>
    <row r="427" s="131" customFormat="1"/>
    <row r="428" s="131" customFormat="1"/>
    <row r="429" s="131" customFormat="1"/>
    <row r="430" s="131" customFormat="1"/>
    <row r="431" s="131" customFormat="1"/>
    <row r="432" s="131" customFormat="1"/>
    <row r="433" s="131" customFormat="1"/>
    <row r="434" s="131" customFormat="1"/>
    <row r="435" s="131" customFormat="1"/>
    <row r="436" s="131" customFormat="1"/>
    <row r="437" s="131" customFormat="1"/>
    <row r="438" s="131" customFormat="1"/>
    <row r="439" s="131" customFormat="1"/>
    <row r="440" s="131" customFormat="1"/>
    <row r="441" s="131" customFormat="1"/>
    <row r="442" s="131" customFormat="1"/>
    <row r="443" s="131" customFormat="1"/>
    <row r="444" s="131" customFormat="1"/>
    <row r="445" s="131" customFormat="1"/>
    <row r="446" s="131" customFormat="1"/>
    <row r="447" s="131" customFormat="1"/>
    <row r="448" s="131" customFormat="1"/>
    <row r="449" s="131" customFormat="1"/>
    <row r="450" s="131" customFormat="1"/>
    <row r="451" s="131" customFormat="1"/>
    <row r="452" s="131" customFormat="1"/>
    <row r="453" s="131" customFormat="1"/>
    <row r="454" s="131" customFormat="1"/>
    <row r="455" s="131" customFormat="1"/>
    <row r="456" s="131" customFormat="1"/>
    <row r="457" s="131" customFormat="1"/>
    <row r="458" s="131" customFormat="1"/>
    <row r="459" s="131" customFormat="1"/>
    <row r="460" s="131" customFormat="1"/>
    <row r="461" s="131" customFormat="1"/>
    <row r="462" s="131" customFormat="1"/>
    <row r="463" s="131" customFormat="1"/>
    <row r="464" s="131" customFormat="1"/>
    <row r="465" s="131" customFormat="1"/>
    <row r="466" s="131" customFormat="1"/>
    <row r="467" s="131" customFormat="1"/>
    <row r="468" s="131" customFormat="1"/>
    <row r="469" s="131" customFormat="1"/>
    <row r="470" s="131" customFormat="1"/>
    <row r="471" s="131" customFormat="1"/>
    <row r="472" s="131" customFormat="1"/>
    <row r="473" s="131" customFormat="1"/>
    <row r="474" s="131" customFormat="1"/>
    <row r="475" s="131" customFormat="1"/>
    <row r="476" s="131" customFormat="1"/>
    <row r="477" s="131" customFormat="1"/>
    <row r="478" s="131" customFormat="1"/>
    <row r="479" s="131" customFormat="1"/>
    <row r="480" s="131" customFormat="1"/>
    <row r="481" s="131" customFormat="1"/>
    <row r="482" s="131" customFormat="1"/>
    <row r="483" s="131" customFormat="1"/>
    <row r="484" s="131" customFormat="1"/>
    <row r="485" s="131" customFormat="1"/>
    <row r="486" s="131" customFormat="1"/>
    <row r="487" s="131" customFormat="1"/>
    <row r="488" s="131" customFormat="1"/>
    <row r="489" s="131" customFormat="1"/>
    <row r="490" s="131" customFormat="1"/>
    <row r="491" s="131" customFormat="1"/>
    <row r="492" s="131" customFormat="1"/>
    <row r="493" s="131" customFormat="1"/>
    <row r="494" s="131" customFormat="1"/>
    <row r="495" s="131" customFormat="1"/>
    <row r="496" s="131" customFormat="1"/>
    <row r="497" s="131" customFormat="1"/>
    <row r="498" s="131" customFormat="1"/>
    <row r="499" s="131" customFormat="1"/>
    <row r="500" s="131" customFormat="1"/>
    <row r="501" s="131" customFormat="1"/>
    <row r="502" s="131" customFormat="1"/>
    <row r="503" s="131" customFormat="1"/>
    <row r="504" s="131" customFormat="1"/>
    <row r="505" s="131" customFormat="1"/>
    <row r="506" s="131" customFormat="1"/>
    <row r="507" s="131" customFormat="1"/>
    <row r="508" s="131" customFormat="1"/>
    <row r="509" s="131" customFormat="1"/>
    <row r="510" s="131" customFormat="1"/>
    <row r="511" s="131" customFormat="1"/>
    <row r="512" s="131" customFormat="1"/>
    <row r="513" s="131" customFormat="1"/>
    <row r="514" s="131" customFormat="1"/>
    <row r="515" s="131" customFormat="1"/>
    <row r="516" s="131" customFormat="1"/>
    <row r="517" s="131" customFormat="1"/>
    <row r="518" s="131" customFormat="1"/>
    <row r="519" s="131" customFormat="1"/>
    <row r="520" s="131" customFormat="1"/>
    <row r="521" s="131" customFormat="1"/>
    <row r="522" s="131" customFormat="1"/>
    <row r="523" s="131" customFormat="1"/>
    <row r="524" s="131" customFormat="1"/>
    <row r="525" s="131" customFormat="1"/>
    <row r="526" s="131" customFormat="1"/>
    <row r="527" s="131" customFormat="1"/>
    <row r="528" s="131" customFormat="1"/>
    <row r="529" s="131" customFormat="1"/>
    <row r="530" s="131" customFormat="1"/>
    <row r="531" s="131" customFormat="1"/>
    <row r="532" s="131" customFormat="1"/>
    <row r="533" s="131" customFormat="1"/>
    <row r="534" s="131" customFormat="1"/>
    <row r="535" s="131" customFormat="1"/>
    <row r="536" s="131" customFormat="1"/>
    <row r="537" s="131" customFormat="1"/>
    <row r="538" s="131" customFormat="1"/>
    <row r="539" s="131" customFormat="1"/>
    <row r="540" s="131" customFormat="1"/>
    <row r="541" s="131" customFormat="1"/>
    <row r="542" s="131" customFormat="1"/>
    <row r="543" s="131" customFormat="1"/>
    <row r="544" s="131" customFormat="1"/>
    <row r="545" s="131" customFormat="1"/>
    <row r="546" s="131" customFormat="1"/>
    <row r="547" s="131" customFormat="1"/>
    <row r="548" s="131" customFormat="1"/>
    <row r="549" s="131" customFormat="1"/>
    <row r="550" s="131" customFormat="1"/>
    <row r="551" s="131" customFormat="1"/>
    <row r="552" s="131" customFormat="1"/>
    <row r="553" s="131" customFormat="1"/>
    <row r="554" s="131" customFormat="1"/>
    <row r="555" s="131" customFormat="1"/>
    <row r="556" s="131" customFormat="1"/>
    <row r="557" s="131" customFormat="1"/>
    <row r="558" s="131" customFormat="1"/>
    <row r="559" s="131" customFormat="1"/>
    <row r="560" s="131" customFormat="1"/>
    <row r="561" s="131" customFormat="1"/>
    <row r="562" s="131" customFormat="1"/>
    <row r="563" s="131" customFormat="1"/>
    <row r="564" s="131" customFormat="1"/>
    <row r="565" s="131" customFormat="1"/>
    <row r="566" s="131" customFormat="1"/>
    <row r="567" s="131" customFormat="1"/>
    <row r="568" s="131" customFormat="1"/>
    <row r="569" s="131" customFormat="1"/>
    <row r="570" s="131" customFormat="1"/>
    <row r="571" s="131" customFormat="1"/>
    <row r="572" s="131" customFormat="1"/>
    <row r="573" s="131" customFormat="1"/>
    <row r="574" s="131" customFormat="1"/>
    <row r="575" s="131" customFormat="1"/>
    <row r="576" s="131" customFormat="1"/>
    <row r="577" s="131" customFormat="1"/>
    <row r="578" s="131" customFormat="1"/>
    <row r="579" s="131" customFormat="1"/>
    <row r="580" s="131" customFormat="1"/>
    <row r="581" s="131" customFormat="1"/>
    <row r="582" s="131" customFormat="1"/>
    <row r="583" s="131" customFormat="1"/>
    <row r="584" s="131" customFormat="1"/>
    <row r="585" s="131" customFormat="1"/>
    <row r="586" s="131" customFormat="1"/>
    <row r="587" s="131" customFormat="1"/>
    <row r="588" s="131" customFormat="1"/>
    <row r="589" s="131" customFormat="1"/>
    <row r="590" s="131" customFormat="1"/>
    <row r="591" s="131" customFormat="1"/>
    <row r="592" s="131" customFormat="1"/>
    <row r="593" s="131" customFormat="1"/>
    <row r="594" s="131" customFormat="1"/>
    <row r="595" s="131" customFormat="1"/>
    <row r="596" s="131" customFormat="1"/>
    <row r="597" s="131" customFormat="1"/>
    <row r="598" s="131" customFormat="1"/>
    <row r="599" s="131" customFormat="1"/>
    <row r="600" s="131" customFormat="1"/>
    <row r="601" s="131" customFormat="1"/>
    <row r="602" s="131" customFormat="1"/>
    <row r="603" s="131" customFormat="1"/>
    <row r="604" s="131" customFormat="1"/>
    <row r="605" s="131" customFormat="1"/>
    <row r="606" s="131" customFormat="1"/>
    <row r="607" s="131" customFormat="1"/>
    <row r="608" s="131" customFormat="1"/>
    <row r="609" s="131" customFormat="1"/>
    <row r="610" s="131" customFormat="1"/>
    <row r="611" s="131" customFormat="1"/>
    <row r="612" s="131" customFormat="1"/>
    <row r="613" s="131" customFormat="1"/>
    <row r="614" s="131" customFormat="1"/>
    <row r="615" s="131" customFormat="1"/>
    <row r="616" s="131" customFormat="1"/>
    <row r="617" s="131" customFormat="1"/>
    <row r="618" s="131" customFormat="1"/>
    <row r="619" s="131" customFormat="1"/>
    <row r="620" s="131" customFormat="1"/>
    <row r="621" s="131" customFormat="1"/>
    <row r="622" s="131" customFormat="1"/>
    <row r="623" s="131" customFormat="1"/>
    <row r="624" s="131" customFormat="1"/>
    <row r="625" s="131" customFormat="1"/>
    <row r="626" s="131" customFormat="1"/>
    <row r="627" s="131" customFormat="1"/>
    <row r="628" s="131" customFormat="1"/>
    <row r="629" s="131" customFormat="1"/>
    <row r="630" s="131" customFormat="1"/>
    <row r="631" s="131" customFormat="1"/>
    <row r="632" s="131" customFormat="1"/>
    <row r="633" s="131" customFormat="1"/>
    <row r="634" s="131" customFormat="1"/>
    <row r="635" s="131" customFormat="1"/>
    <row r="636" s="131" customFormat="1"/>
    <row r="637" s="131" customFormat="1"/>
    <row r="638" s="131" customFormat="1"/>
    <row r="639" s="131" customFormat="1"/>
    <row r="640" s="131" customFormat="1"/>
    <row r="641" s="131" customFormat="1"/>
    <row r="642" s="131" customFormat="1"/>
    <row r="643" s="131" customFormat="1"/>
    <row r="644" s="131" customFormat="1"/>
    <row r="645" s="131" customFormat="1"/>
    <row r="646" s="131" customFormat="1"/>
    <row r="647" s="131" customFormat="1"/>
    <row r="648" s="131" customFormat="1"/>
    <row r="649" s="131" customFormat="1"/>
    <row r="650" s="131" customFormat="1"/>
    <row r="651" s="131" customFormat="1"/>
    <row r="652" s="131" customFormat="1"/>
    <row r="653" s="131" customFormat="1"/>
    <row r="654" s="131" customFormat="1"/>
    <row r="655" s="131" customFormat="1"/>
    <row r="656" s="131" customFormat="1"/>
    <row r="657" s="131" customFormat="1"/>
    <row r="658" s="131" customFormat="1"/>
    <row r="659" s="131" customFormat="1"/>
    <row r="660" s="131" customFormat="1"/>
    <row r="661" s="131" customFormat="1"/>
    <row r="662" s="131" customFormat="1"/>
    <row r="663" s="131" customFormat="1"/>
    <row r="664" s="131" customFormat="1"/>
    <row r="665" s="131" customFormat="1"/>
    <row r="666" s="131" customFormat="1"/>
    <row r="667" s="131" customFormat="1"/>
    <row r="668" s="131" customFormat="1"/>
    <row r="669" s="131" customFormat="1"/>
    <row r="670" s="131" customFormat="1"/>
    <row r="671" s="131" customFormat="1"/>
    <row r="672" s="131" customFormat="1"/>
    <row r="673" s="131" customFormat="1"/>
    <row r="674" s="131" customFormat="1"/>
    <row r="675" s="131" customFormat="1"/>
    <row r="676" s="131" customFormat="1"/>
    <row r="677" s="131" customFormat="1"/>
    <row r="678" s="131" customFormat="1"/>
    <row r="679" s="131" customFormat="1"/>
    <row r="680" s="131" customFormat="1"/>
    <row r="681" s="131" customFormat="1"/>
    <row r="682" s="131" customFormat="1"/>
    <row r="683" s="131" customFormat="1"/>
    <row r="684" s="131" customFormat="1"/>
    <row r="685" s="131" customFormat="1"/>
    <row r="686" s="131" customFormat="1"/>
    <row r="687" s="131" customFormat="1"/>
    <row r="688" s="131" customFormat="1"/>
    <row r="689" s="131" customFormat="1"/>
    <row r="690" s="131" customFormat="1"/>
    <row r="691" s="131" customFormat="1"/>
    <row r="692" s="131" customFormat="1"/>
    <row r="693" s="131" customFormat="1"/>
    <row r="694" s="131" customFormat="1"/>
    <row r="695" s="131" customFormat="1"/>
    <row r="696" s="131" customFormat="1"/>
    <row r="697" s="131" customFormat="1"/>
    <row r="698" s="131" customFormat="1"/>
    <row r="699" s="131" customFormat="1"/>
    <row r="700" s="131" customFormat="1"/>
    <row r="701" s="131" customFormat="1"/>
    <row r="702" s="131" customFormat="1"/>
    <row r="703" s="131" customFormat="1"/>
    <row r="704" s="131" customFormat="1"/>
    <row r="705" s="131" customFormat="1"/>
    <row r="706" s="131" customFormat="1"/>
    <row r="707" s="131" customFormat="1"/>
    <row r="708" s="131" customFormat="1"/>
    <row r="709" s="131" customFormat="1"/>
    <row r="710" s="131" customFormat="1"/>
    <row r="711" s="131" customFormat="1"/>
    <row r="712" s="131" customFormat="1"/>
    <row r="713" s="131" customFormat="1"/>
    <row r="714" s="131" customFormat="1"/>
    <row r="715" s="131" customFormat="1"/>
    <row r="716" s="131" customFormat="1"/>
    <row r="717" s="131" customFormat="1"/>
    <row r="718" s="131" customFormat="1"/>
    <row r="719" s="131" customFormat="1"/>
    <row r="720" s="131" customFormat="1"/>
    <row r="721" s="131" customFormat="1"/>
    <row r="722" s="131" customFormat="1"/>
    <row r="723" s="131" customFormat="1"/>
    <row r="724" s="131" customFormat="1"/>
    <row r="725" s="131" customFormat="1"/>
    <row r="726" s="131" customFormat="1"/>
    <row r="727" s="131" customFormat="1"/>
    <row r="728" s="131" customFormat="1"/>
    <row r="729" s="131" customFormat="1"/>
    <row r="730" s="131" customFormat="1"/>
    <row r="731" s="131" customFormat="1"/>
    <row r="732" s="131" customFormat="1"/>
    <row r="733" s="131" customFormat="1"/>
    <row r="734" s="131" customFormat="1"/>
    <row r="735" s="131" customFormat="1"/>
    <row r="736" s="131" customFormat="1"/>
    <row r="737" s="131" customFormat="1"/>
    <row r="738" s="131" customFormat="1"/>
    <row r="739" s="131" customFormat="1"/>
    <row r="740" s="131" customFormat="1"/>
    <row r="741" s="131" customFormat="1"/>
    <row r="742" s="131" customFormat="1"/>
    <row r="743" s="131" customFormat="1"/>
    <row r="744" s="131" customFormat="1"/>
    <row r="745" s="131" customFormat="1"/>
    <row r="746" s="131" customFormat="1"/>
    <row r="747" s="131" customFormat="1"/>
    <row r="748" s="131" customFormat="1"/>
    <row r="749" s="131" customFormat="1"/>
    <row r="750" s="131" customFormat="1"/>
    <row r="751" s="131" customFormat="1"/>
    <row r="752" s="131" customFormat="1"/>
    <row r="753" s="131" customFormat="1"/>
    <row r="754" s="131" customFormat="1"/>
    <row r="755" s="131" customFormat="1"/>
    <row r="756" s="131" customFormat="1"/>
    <row r="757" s="131" customFormat="1"/>
    <row r="758" s="131" customFormat="1"/>
    <row r="759" s="131" customFormat="1"/>
    <row r="760" s="131" customFormat="1"/>
    <row r="761" s="131" customFormat="1"/>
    <row r="762" s="131" customFormat="1"/>
    <row r="763" s="131" customFormat="1"/>
    <row r="764" s="131" customFormat="1"/>
    <row r="765" s="131" customFormat="1"/>
    <row r="766" s="131" customFormat="1"/>
    <row r="767" s="131" customFormat="1"/>
    <row r="768" s="131" customFormat="1"/>
    <row r="769" s="131" customFormat="1"/>
    <row r="770" s="131" customFormat="1"/>
    <row r="771" s="131" customFormat="1"/>
    <row r="772" s="131" customFormat="1"/>
    <row r="773" s="131" customFormat="1"/>
    <row r="774" s="131" customFormat="1"/>
    <row r="775" s="131" customFormat="1"/>
    <row r="776" s="131" customFormat="1"/>
    <row r="777" s="131" customFormat="1"/>
    <row r="778" s="131" customFormat="1"/>
    <row r="779" s="131" customFormat="1"/>
    <row r="780" s="131" customFormat="1"/>
    <row r="781" s="131" customFormat="1"/>
    <row r="782" s="131" customFormat="1"/>
    <row r="783" s="131" customFormat="1"/>
    <row r="784" s="131" customFormat="1"/>
    <row r="785" s="131" customFormat="1"/>
    <row r="786" s="131" customFormat="1"/>
    <row r="787" s="131" customFormat="1"/>
    <row r="788" s="131" customFormat="1"/>
    <row r="789" s="131" customFormat="1"/>
    <row r="790" s="131" customFormat="1"/>
    <row r="791" s="131" customFormat="1"/>
    <row r="792" s="131" customFormat="1"/>
    <row r="793" s="131" customFormat="1"/>
    <row r="794" s="131" customFormat="1"/>
    <row r="795" s="131" customFormat="1"/>
    <row r="796" s="131" customFormat="1"/>
    <row r="797" s="131" customFormat="1"/>
    <row r="798" s="131" customFormat="1"/>
    <row r="799" s="131" customFormat="1"/>
    <row r="800" s="131" customFormat="1"/>
    <row r="801" s="131" customFormat="1"/>
    <row r="802" s="131" customFormat="1"/>
    <row r="803" s="131" customFormat="1"/>
    <row r="804" s="131" customFormat="1"/>
    <row r="805" s="131" customFormat="1"/>
    <row r="806" s="131" customFormat="1"/>
    <row r="807" s="131" customFormat="1"/>
    <row r="808" s="131" customFormat="1"/>
    <row r="809" s="131" customFormat="1"/>
    <row r="810" s="131" customFormat="1"/>
    <row r="811" s="131" customFormat="1"/>
    <row r="812" s="131" customFormat="1"/>
    <row r="813" s="131" customFormat="1"/>
    <row r="814" s="131" customFormat="1"/>
    <row r="815" s="131" customFormat="1"/>
    <row r="816" s="131" customFormat="1"/>
    <row r="817" s="131" customFormat="1"/>
    <row r="818" s="131" customFormat="1"/>
    <row r="819" s="131" customFormat="1"/>
    <row r="820" s="131" customFormat="1"/>
    <row r="821" s="131" customFormat="1"/>
    <row r="822" s="131" customFormat="1"/>
    <row r="823" s="131" customFormat="1"/>
    <row r="824" s="131" customFormat="1"/>
    <row r="825" s="131" customFormat="1"/>
    <row r="826" s="131" customFormat="1"/>
    <row r="827" s="131" customFormat="1"/>
    <row r="828" s="131" customFormat="1"/>
    <row r="829" s="131" customFormat="1"/>
    <row r="830" s="131" customFormat="1"/>
    <row r="831" s="131" customFormat="1"/>
    <row r="832" s="131" customFormat="1"/>
    <row r="833" s="131" customFormat="1"/>
    <row r="834" s="131" customFormat="1"/>
    <row r="835" s="131" customFormat="1"/>
    <row r="836" s="131" customFormat="1"/>
    <row r="837" s="131" customFormat="1"/>
    <row r="838" s="131" customFormat="1"/>
    <row r="839" s="131" customFormat="1"/>
    <row r="840" s="131" customFormat="1"/>
    <row r="841" s="131" customFormat="1"/>
    <row r="842" s="131" customFormat="1"/>
    <row r="843" s="131" customFormat="1"/>
    <row r="844" s="131" customFormat="1"/>
    <row r="845" s="131" customFormat="1"/>
    <row r="846" s="131" customFormat="1"/>
    <row r="847" s="131" customFormat="1"/>
    <row r="848" s="131" customFormat="1"/>
    <row r="849" s="131" customFormat="1"/>
    <row r="850" s="131" customFormat="1"/>
    <row r="851" s="131" customFormat="1"/>
    <row r="852" s="131" customFormat="1"/>
    <row r="853" s="131" customFormat="1"/>
    <row r="854" s="131" customFormat="1"/>
    <row r="855" s="131" customFormat="1"/>
    <row r="856" s="131" customFormat="1"/>
    <row r="857" s="131" customFormat="1"/>
    <row r="858" s="131" customFormat="1"/>
    <row r="859" s="131" customFormat="1"/>
    <row r="860" s="131" customFormat="1"/>
    <row r="861" s="131" customFormat="1"/>
    <row r="862" s="131" customFormat="1"/>
    <row r="863" s="131" customFormat="1"/>
    <row r="864" s="131" customFormat="1"/>
    <row r="865" s="131" customFormat="1"/>
    <row r="866" s="131" customFormat="1"/>
    <row r="867" s="131" customFormat="1"/>
    <row r="868" s="131" customFormat="1"/>
    <row r="869" s="131" customFormat="1"/>
    <row r="870" s="131" customFormat="1"/>
    <row r="871" s="131" customFormat="1"/>
    <row r="872" s="131" customFormat="1"/>
    <row r="873" s="131" customFormat="1"/>
    <row r="874" s="131" customFormat="1"/>
    <row r="875" s="131" customFormat="1"/>
    <row r="876" s="131" customFormat="1"/>
    <row r="877" s="131" customFormat="1"/>
    <row r="878" s="131" customFormat="1"/>
    <row r="879" s="131" customFormat="1"/>
    <row r="880" s="131" customFormat="1"/>
    <row r="881" s="131" customFormat="1"/>
    <row r="882" s="131" customFormat="1"/>
    <row r="883" s="131" customFormat="1"/>
    <row r="884" s="131" customFormat="1"/>
    <row r="885" s="131" customFormat="1"/>
    <row r="886" s="131" customFormat="1"/>
    <row r="887" s="131" customFormat="1"/>
    <row r="888" s="131" customFormat="1"/>
    <row r="889" s="131" customFormat="1"/>
    <row r="890" s="131" customFormat="1"/>
    <row r="891" s="131" customFormat="1"/>
    <row r="892" s="131" customFormat="1"/>
    <row r="893" s="131" customFormat="1"/>
    <row r="894" s="131" customFormat="1"/>
    <row r="895" s="131" customFormat="1"/>
    <row r="896" s="131" customFormat="1"/>
    <row r="897" s="131" customFormat="1"/>
    <row r="898" s="131" customFormat="1"/>
    <row r="899" s="131" customFormat="1"/>
    <row r="900" s="131" customFormat="1"/>
    <row r="901" s="131" customFormat="1"/>
    <row r="902" s="131" customFormat="1"/>
    <row r="903" s="131" customFormat="1"/>
    <row r="904" s="131" customFormat="1"/>
    <row r="905" s="131" customFormat="1"/>
    <row r="906" s="131" customFormat="1"/>
    <row r="907" s="131" customFormat="1"/>
    <row r="908" s="131" customFormat="1"/>
    <row r="909" s="131" customFormat="1"/>
    <row r="910" s="131" customFormat="1"/>
    <row r="911" s="131" customFormat="1"/>
    <row r="912" s="131" customFormat="1"/>
    <row r="913" s="131" customFormat="1"/>
    <row r="914" s="131" customFormat="1"/>
    <row r="915" s="131" customFormat="1"/>
    <row r="916" s="131" customFormat="1"/>
    <row r="917" s="131" customFormat="1"/>
    <row r="918" s="131" customFormat="1"/>
    <row r="919" s="131" customFormat="1"/>
    <row r="920" s="131" customFormat="1"/>
    <row r="921" s="131" customFormat="1"/>
    <row r="922" s="131" customFormat="1"/>
    <row r="923" s="131" customFormat="1"/>
    <row r="924" s="131" customFormat="1"/>
    <row r="925" s="131" customFormat="1"/>
    <row r="926" s="131" customFormat="1"/>
    <row r="927" s="131" customFormat="1"/>
    <row r="928" s="131" customFormat="1"/>
    <row r="929" s="131" customFormat="1"/>
    <row r="930" s="131" customFormat="1"/>
    <row r="931" s="131" customFormat="1"/>
    <row r="932" s="131" customFormat="1"/>
    <row r="933" s="131" customFormat="1"/>
    <row r="934" s="131" customFormat="1"/>
    <row r="935" s="131" customFormat="1"/>
    <row r="936" s="131" customFormat="1"/>
    <row r="937" s="131" customFormat="1"/>
    <row r="938" s="131" customFormat="1"/>
    <row r="939" s="131" customFormat="1"/>
    <row r="940" s="131" customFormat="1"/>
    <row r="941" s="131" customFormat="1"/>
    <row r="942" s="131" customFormat="1"/>
    <row r="943" s="131" customFormat="1"/>
    <row r="944" s="131" customFormat="1"/>
    <row r="945" s="131" customFormat="1"/>
    <row r="946" s="131" customFormat="1"/>
    <row r="947" s="131" customFormat="1"/>
    <row r="948" s="131" customFormat="1"/>
    <row r="949" s="131" customFormat="1"/>
    <row r="950" s="131" customFormat="1"/>
    <row r="951" s="131" customFormat="1"/>
    <row r="952" s="131" customFormat="1"/>
    <row r="953" s="131" customFormat="1"/>
    <row r="954" s="131" customFormat="1"/>
    <row r="955" s="131" customFormat="1"/>
    <row r="956" s="131" customFormat="1"/>
    <row r="957" s="131" customFormat="1"/>
    <row r="958" s="131" customFormat="1"/>
    <row r="959" s="131" customFormat="1"/>
    <row r="960" s="131" customFormat="1"/>
    <row r="961" s="131" customFormat="1"/>
    <row r="962" s="131" customFormat="1"/>
    <row r="963" s="131" customFormat="1"/>
    <row r="964" s="131" customFormat="1"/>
    <row r="965" s="131" customFormat="1"/>
    <row r="966" s="131" customFormat="1"/>
    <row r="967" s="131" customFormat="1"/>
    <row r="968" s="131" customFormat="1"/>
    <row r="969" s="131" customFormat="1"/>
    <row r="970" s="131" customFormat="1"/>
    <row r="971" s="131" customFormat="1"/>
    <row r="972" s="131" customFormat="1"/>
    <row r="973" s="131" customFormat="1"/>
    <row r="974" s="131" customFormat="1"/>
    <row r="975" s="131" customFormat="1"/>
    <row r="976" s="131" customFormat="1"/>
    <row r="977" spans="1:27" s="131" customFormat="1"/>
    <row r="978" spans="1:27" s="131" customFormat="1"/>
    <row r="979" spans="1:27" s="131" customFormat="1"/>
    <row r="980" spans="1:27" s="131" customFormat="1"/>
    <row r="981" spans="1:27">
      <c r="A981" s="131"/>
      <c r="B981" s="131"/>
      <c r="C981" s="131"/>
      <c r="D981" s="131"/>
      <c r="E981" s="131"/>
      <c r="F981" s="131"/>
      <c r="G981" s="131"/>
      <c r="H981" s="131"/>
      <c r="I981" s="131"/>
      <c r="J981" s="131"/>
      <c r="K981" s="131"/>
      <c r="L981" s="131"/>
      <c r="M981" s="131"/>
      <c r="N981" s="131"/>
      <c r="O981" s="131"/>
      <c r="P981" s="131"/>
      <c r="Q981" s="131"/>
      <c r="R981" s="131"/>
      <c r="S981" s="131"/>
      <c r="T981" s="131"/>
      <c r="U981" s="131"/>
      <c r="V981" s="131"/>
      <c r="W981" s="131"/>
      <c r="X981" s="131"/>
      <c r="Y981" s="131"/>
      <c r="Z981" s="131"/>
      <c r="AA981" s="131"/>
    </row>
    <row r="982" spans="1:27">
      <c r="A982" s="131"/>
      <c r="B982" s="131"/>
      <c r="C982" s="131"/>
      <c r="D982" s="131"/>
      <c r="E982" s="131"/>
      <c r="F982" s="131"/>
      <c r="G982" s="131"/>
      <c r="H982" s="131"/>
      <c r="I982" s="131"/>
      <c r="J982" s="131"/>
      <c r="K982" s="131"/>
      <c r="L982" s="131"/>
      <c r="M982" s="131"/>
      <c r="N982" s="131"/>
      <c r="O982" s="131"/>
      <c r="P982" s="131"/>
      <c r="Q982" s="131"/>
      <c r="R982" s="131"/>
      <c r="S982" s="131"/>
      <c r="T982" s="131"/>
      <c r="U982" s="131"/>
      <c r="V982" s="131"/>
      <c r="W982" s="131"/>
      <c r="X982" s="131"/>
      <c r="Y982" s="131"/>
      <c r="Z982" s="131"/>
      <c r="AA982" s="131"/>
    </row>
    <row r="983" spans="1:27">
      <c r="A983" s="131"/>
      <c r="B983" s="131"/>
      <c r="C983" s="131"/>
      <c r="D983" s="131"/>
      <c r="E983" s="131"/>
      <c r="F983" s="131"/>
      <c r="G983" s="131"/>
      <c r="H983" s="131"/>
      <c r="I983" s="131"/>
      <c r="J983" s="131"/>
      <c r="K983" s="131"/>
      <c r="L983" s="131"/>
      <c r="M983" s="131"/>
      <c r="N983" s="131"/>
      <c r="O983" s="131"/>
      <c r="P983" s="131"/>
      <c r="Q983" s="131"/>
      <c r="R983" s="131"/>
      <c r="S983" s="131"/>
      <c r="T983" s="131"/>
      <c r="U983" s="131"/>
      <c r="V983" s="131"/>
      <c r="W983" s="131"/>
      <c r="X983" s="131"/>
      <c r="Y983" s="131"/>
      <c r="Z983" s="131"/>
      <c r="AA983" s="131"/>
    </row>
  </sheetData>
  <mergeCells count="34">
    <mergeCell ref="AA6:AA9"/>
    <mergeCell ref="Z8:Z9"/>
    <mergeCell ref="A1:O1"/>
    <mergeCell ref="A3:T3"/>
    <mergeCell ref="A4:T4"/>
    <mergeCell ref="A6:I6"/>
    <mergeCell ref="J6:V6"/>
    <mergeCell ref="B7:B9"/>
    <mergeCell ref="C7:C9"/>
    <mergeCell ref="E7:E9"/>
    <mergeCell ref="X8:X9"/>
    <mergeCell ref="Y8:Y9"/>
    <mergeCell ref="X6:Z7"/>
    <mergeCell ref="M8:M9"/>
    <mergeCell ref="N8:P8"/>
    <mergeCell ref="Q8:T8"/>
    <mergeCell ref="A17:G17"/>
    <mergeCell ref="F7:F9"/>
    <mergeCell ref="G7:G9"/>
    <mergeCell ref="H7:H9"/>
    <mergeCell ref="I7:I9"/>
    <mergeCell ref="A7:A9"/>
    <mergeCell ref="A15:G15"/>
    <mergeCell ref="D7:D9"/>
    <mergeCell ref="L7:L9"/>
    <mergeCell ref="W6:W9"/>
    <mergeCell ref="A16:G16"/>
    <mergeCell ref="M7:U7"/>
    <mergeCell ref="V7:V9"/>
    <mergeCell ref="A13:G13"/>
    <mergeCell ref="A14:G14"/>
    <mergeCell ref="U8:U9"/>
    <mergeCell ref="K7:K9"/>
    <mergeCell ref="J7:J9"/>
  </mergeCells>
  <phoneticPr fontId="5" type="noConversion"/>
  <printOptions horizontalCentered="1"/>
  <pageMargins left="0" right="0" top="0" bottom="0" header="0.31496062992125984" footer="0.31496062992125984"/>
  <pageSetup paperSize="9" scale="45" orientation="landscape" r:id="rId1"/>
  <headerFooter alignWithMargins="0"/>
  <colBreaks count="1" manualBreakCount="1">
    <brk id="3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2:T252"/>
  <sheetViews>
    <sheetView view="pageBreakPreview" topLeftCell="A106" zoomScale="90" zoomScaleNormal="100" zoomScaleSheetLayoutView="90" workbookViewId="0">
      <selection activeCell="M124" sqref="M124"/>
    </sheetView>
  </sheetViews>
  <sheetFormatPr defaultRowHeight="12.75"/>
  <cols>
    <col min="1" max="1" width="8" style="3" customWidth="1"/>
    <col min="2" max="2" width="13.42578125" style="3" customWidth="1"/>
    <col min="3" max="3" width="17.42578125" style="3" customWidth="1"/>
    <col min="4" max="4" width="21.42578125" style="3" customWidth="1"/>
    <col min="5" max="5" width="11.28515625" style="3" customWidth="1"/>
    <col min="6" max="6" width="12" style="3" customWidth="1"/>
    <col min="7" max="7" width="26.140625" style="182" customWidth="1"/>
    <col min="8" max="8" width="11.5703125" style="3" customWidth="1"/>
    <col min="9" max="16" width="9.140625" style="3"/>
    <col min="17" max="17" width="14.5703125" style="3" customWidth="1"/>
    <col min="18" max="18" width="52.7109375" style="3" bestFit="1" customWidth="1"/>
    <col min="19" max="19" width="9.140625" style="3"/>
    <col min="20" max="20" width="13.85546875" style="3" customWidth="1"/>
    <col min="21" max="16384" width="9.140625" style="3"/>
  </cols>
  <sheetData>
    <row r="2" spans="1:20" s="178" customFormat="1" ht="15.75">
      <c r="A2" s="178" t="s">
        <v>228</v>
      </c>
      <c r="G2" s="179"/>
      <c r="H2" s="180" t="s">
        <v>40</v>
      </c>
      <c r="I2" s="178" t="s">
        <v>115</v>
      </c>
      <c r="J2" s="180">
        <v>2019</v>
      </c>
      <c r="K2" s="181" t="s">
        <v>116</v>
      </c>
      <c r="Q2" s="181"/>
    </row>
    <row r="3" spans="1:20" s="178" customFormat="1" ht="15.75">
      <c r="A3" s="334" t="s">
        <v>169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</row>
    <row r="4" spans="1:20" ht="15">
      <c r="A4" s="335" t="s">
        <v>71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</row>
    <row r="5" spans="1:20" ht="13.5" thickBot="1"/>
    <row r="6" spans="1:20" ht="31.5" customHeight="1" thickBot="1">
      <c r="A6" s="332" t="s">
        <v>117</v>
      </c>
      <c r="B6" s="332" t="s">
        <v>118</v>
      </c>
      <c r="C6" s="332" t="s">
        <v>119</v>
      </c>
      <c r="D6" s="332" t="s">
        <v>155</v>
      </c>
      <c r="E6" s="329" t="s">
        <v>120</v>
      </c>
      <c r="F6" s="330"/>
      <c r="G6" s="329" t="s">
        <v>121</v>
      </c>
      <c r="H6" s="330"/>
      <c r="I6" s="329" t="s">
        <v>122</v>
      </c>
      <c r="J6" s="331"/>
      <c r="K6" s="331"/>
      <c r="L6" s="331"/>
      <c r="M6" s="331"/>
      <c r="N6" s="331"/>
      <c r="O6" s="331"/>
      <c r="P6" s="331"/>
      <c r="Q6" s="330"/>
    </row>
    <row r="7" spans="1:20" ht="45.75" customHeight="1" thickBot="1">
      <c r="A7" s="337"/>
      <c r="B7" s="337"/>
      <c r="C7" s="337"/>
      <c r="D7" s="337"/>
      <c r="E7" s="332" t="s">
        <v>123</v>
      </c>
      <c r="F7" s="332" t="s">
        <v>124</v>
      </c>
      <c r="G7" s="332" t="s">
        <v>154</v>
      </c>
      <c r="H7" s="332" t="s">
        <v>125</v>
      </c>
      <c r="I7" s="332" t="s">
        <v>126</v>
      </c>
      <c r="J7" s="329" t="s">
        <v>90</v>
      </c>
      <c r="K7" s="331"/>
      <c r="L7" s="330"/>
      <c r="M7" s="329" t="s">
        <v>127</v>
      </c>
      <c r="N7" s="331"/>
      <c r="O7" s="331"/>
      <c r="P7" s="330"/>
      <c r="Q7" s="332" t="s">
        <v>92</v>
      </c>
    </row>
    <row r="8" spans="1:20" ht="81.75" customHeight="1" thickBot="1">
      <c r="A8" s="333"/>
      <c r="B8" s="333"/>
      <c r="C8" s="333"/>
      <c r="D8" s="333"/>
      <c r="E8" s="333"/>
      <c r="F8" s="333"/>
      <c r="G8" s="333"/>
      <c r="H8" s="333"/>
      <c r="I8" s="333"/>
      <c r="J8" s="78" t="s">
        <v>96</v>
      </c>
      <c r="K8" s="78" t="s">
        <v>97</v>
      </c>
      <c r="L8" s="78" t="s">
        <v>98</v>
      </c>
      <c r="M8" s="78" t="s">
        <v>99</v>
      </c>
      <c r="N8" s="78" t="s">
        <v>100</v>
      </c>
      <c r="O8" s="78" t="s">
        <v>128</v>
      </c>
      <c r="P8" s="78" t="s">
        <v>129</v>
      </c>
      <c r="Q8" s="333"/>
    </row>
    <row r="9" spans="1:20" ht="13.5" thickBot="1">
      <c r="A9" s="30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78">
        <v>7</v>
      </c>
      <c r="H9" s="78">
        <v>8</v>
      </c>
      <c r="I9" s="78">
        <v>9</v>
      </c>
      <c r="J9" s="78">
        <v>10</v>
      </c>
      <c r="K9" s="78">
        <v>11</v>
      </c>
      <c r="L9" s="78">
        <v>12</v>
      </c>
      <c r="M9" s="78">
        <v>13</v>
      </c>
      <c r="N9" s="78">
        <v>14</v>
      </c>
      <c r="O9" s="78">
        <v>15</v>
      </c>
      <c r="P9" s="78">
        <v>16</v>
      </c>
      <c r="Q9" s="78">
        <v>17</v>
      </c>
    </row>
    <row r="10" spans="1:20" ht="32.25" customHeight="1" thickBot="1">
      <c r="A10" s="30">
        <v>1</v>
      </c>
      <c r="B10" s="152" t="s">
        <v>169</v>
      </c>
      <c r="C10" s="32" t="s">
        <v>237</v>
      </c>
      <c r="D10" s="78" t="s">
        <v>239</v>
      </c>
      <c r="E10" s="80" t="s">
        <v>229</v>
      </c>
      <c r="F10" s="78">
        <v>110</v>
      </c>
      <c r="G10" s="78" t="s">
        <v>6</v>
      </c>
      <c r="H10" s="78" t="s">
        <v>6</v>
      </c>
      <c r="I10" s="78">
        <f>J10+K10+L10+Q10</f>
        <v>2</v>
      </c>
      <c r="J10" s="78"/>
      <c r="K10" s="78"/>
      <c r="L10" s="78"/>
      <c r="M10" s="78"/>
      <c r="N10" s="78"/>
      <c r="O10" s="78"/>
      <c r="P10" s="78"/>
      <c r="Q10" s="78">
        <v>2</v>
      </c>
      <c r="R10" s="197"/>
      <c r="S10" s="3">
        <f>SUM(M10:P10)</f>
        <v>0</v>
      </c>
    </row>
    <row r="11" spans="1:20" ht="59.25" customHeight="1" thickBot="1">
      <c r="A11" s="30">
        <v>2</v>
      </c>
      <c r="B11" s="152" t="s">
        <v>169</v>
      </c>
      <c r="C11" s="80" t="s">
        <v>229</v>
      </c>
      <c r="D11" s="77" t="s">
        <v>231</v>
      </c>
      <c r="E11" s="80" t="s">
        <v>173</v>
      </c>
      <c r="F11" s="78">
        <v>6</v>
      </c>
      <c r="G11" s="78" t="s">
        <v>287</v>
      </c>
      <c r="H11" s="78">
        <v>6</v>
      </c>
      <c r="I11" s="78">
        <f t="shared" ref="I11:I19" si="0">J11+K11+L11+Q11</f>
        <v>4</v>
      </c>
      <c r="J11" s="78"/>
      <c r="K11" s="78"/>
      <c r="L11" s="78">
        <v>4</v>
      </c>
      <c r="M11" s="78"/>
      <c r="N11" s="78"/>
      <c r="O11" s="78">
        <v>4</v>
      </c>
      <c r="P11" s="78"/>
      <c r="Q11" s="78"/>
      <c r="S11" s="328"/>
      <c r="T11" s="328"/>
    </row>
    <row r="12" spans="1:20" ht="60" customHeight="1" thickBot="1">
      <c r="A12" s="30">
        <v>3</v>
      </c>
      <c r="B12" s="152" t="s">
        <v>169</v>
      </c>
      <c r="C12" s="80" t="s">
        <v>172</v>
      </c>
      <c r="D12" s="77" t="s">
        <v>236</v>
      </c>
      <c r="E12" s="80" t="s">
        <v>174</v>
      </c>
      <c r="F12" s="78">
        <v>6</v>
      </c>
      <c r="G12" s="78" t="s">
        <v>6</v>
      </c>
      <c r="H12" s="78" t="s">
        <v>6</v>
      </c>
      <c r="I12" s="78">
        <f t="shared" si="0"/>
        <v>2</v>
      </c>
      <c r="J12" s="78"/>
      <c r="K12" s="78"/>
      <c r="L12" s="78">
        <v>2</v>
      </c>
      <c r="M12" s="78"/>
      <c r="N12" s="78"/>
      <c r="O12" s="78">
        <v>2</v>
      </c>
      <c r="P12" s="78"/>
      <c r="Q12" s="78"/>
    </row>
    <row r="13" spans="1:20" ht="26.25" thickBot="1">
      <c r="A13" s="30">
        <v>4</v>
      </c>
      <c r="B13" s="152" t="s">
        <v>169</v>
      </c>
      <c r="C13" s="80" t="s">
        <v>172</v>
      </c>
      <c r="D13" s="77" t="s">
        <v>238</v>
      </c>
      <c r="E13" s="80" t="s">
        <v>181</v>
      </c>
      <c r="F13" s="78">
        <v>6</v>
      </c>
      <c r="G13" s="78" t="s">
        <v>6</v>
      </c>
      <c r="H13" s="78" t="s">
        <v>6</v>
      </c>
      <c r="I13" s="78">
        <f t="shared" si="0"/>
        <v>3</v>
      </c>
      <c r="J13" s="78"/>
      <c r="K13" s="78"/>
      <c r="L13" s="78"/>
      <c r="M13" s="78"/>
      <c r="N13" s="78"/>
      <c r="O13" s="78"/>
      <c r="P13" s="78"/>
      <c r="Q13" s="78">
        <v>3</v>
      </c>
    </row>
    <row r="14" spans="1:20" ht="30.75" customHeight="1" thickBot="1">
      <c r="A14" s="30">
        <v>5</v>
      </c>
      <c r="B14" s="152" t="s">
        <v>169</v>
      </c>
      <c r="C14" s="80" t="s">
        <v>175</v>
      </c>
      <c r="D14" s="81" t="s">
        <v>233</v>
      </c>
      <c r="E14" s="80" t="s">
        <v>176</v>
      </c>
      <c r="F14" s="78">
        <v>6</v>
      </c>
      <c r="G14" s="86" t="s">
        <v>6</v>
      </c>
      <c r="H14" s="78" t="s">
        <v>6</v>
      </c>
      <c r="I14" s="78">
        <f t="shared" si="0"/>
        <v>1</v>
      </c>
      <c r="J14" s="78"/>
      <c r="K14" s="78"/>
      <c r="L14" s="78">
        <v>1</v>
      </c>
      <c r="M14" s="78"/>
      <c r="N14" s="78"/>
      <c r="O14" s="78"/>
      <c r="P14" s="78">
        <v>1</v>
      </c>
      <c r="Q14" s="78"/>
    </row>
    <row r="15" spans="1:20" ht="32.25" customHeight="1" thickBot="1">
      <c r="A15" s="30">
        <v>6</v>
      </c>
      <c r="B15" s="152" t="s">
        <v>169</v>
      </c>
      <c r="C15" s="80" t="s">
        <v>177</v>
      </c>
      <c r="D15" s="81" t="s">
        <v>234</v>
      </c>
      <c r="E15" s="80" t="s">
        <v>178</v>
      </c>
      <c r="F15" s="78">
        <v>6</v>
      </c>
      <c r="G15" s="86" t="s">
        <v>6</v>
      </c>
      <c r="H15" s="78" t="s">
        <v>6</v>
      </c>
      <c r="I15" s="78">
        <f t="shared" si="0"/>
        <v>1</v>
      </c>
      <c r="J15" s="78"/>
      <c r="K15" s="78"/>
      <c r="L15" s="78">
        <v>1</v>
      </c>
      <c r="M15" s="78"/>
      <c r="N15" s="78"/>
      <c r="O15" s="78">
        <v>1</v>
      </c>
      <c r="P15" s="78"/>
      <c r="Q15" s="78"/>
    </row>
    <row r="16" spans="1:20" ht="57" customHeight="1" thickBot="1">
      <c r="A16" s="30">
        <v>7</v>
      </c>
      <c r="B16" s="152" t="s">
        <v>169</v>
      </c>
      <c r="C16" s="80" t="s">
        <v>173</v>
      </c>
      <c r="D16" s="77" t="s">
        <v>232</v>
      </c>
      <c r="E16" s="80" t="s">
        <v>179</v>
      </c>
      <c r="F16" s="78">
        <v>6</v>
      </c>
      <c r="G16" s="86" t="s">
        <v>6</v>
      </c>
      <c r="H16" s="78" t="s">
        <v>6</v>
      </c>
      <c r="I16" s="78">
        <f t="shared" si="0"/>
        <v>2</v>
      </c>
      <c r="J16" s="78"/>
      <c r="K16" s="78"/>
      <c r="L16" s="78">
        <v>2</v>
      </c>
      <c r="M16" s="78"/>
      <c r="N16" s="78"/>
      <c r="O16" s="78">
        <v>2</v>
      </c>
      <c r="P16" s="78"/>
      <c r="Q16" s="78"/>
    </row>
    <row r="17" spans="1:20" ht="28.5" customHeight="1" thickBot="1">
      <c r="A17" s="30">
        <v>8</v>
      </c>
      <c r="B17" s="152" t="s">
        <v>169</v>
      </c>
      <c r="C17" s="80" t="s">
        <v>173</v>
      </c>
      <c r="D17" s="81" t="s">
        <v>235</v>
      </c>
      <c r="E17" s="80" t="s">
        <v>180</v>
      </c>
      <c r="F17" s="78">
        <v>6</v>
      </c>
      <c r="G17" s="78" t="s">
        <v>6</v>
      </c>
      <c r="H17" s="78" t="s">
        <v>6</v>
      </c>
      <c r="I17" s="78">
        <f t="shared" si="0"/>
        <v>1</v>
      </c>
      <c r="J17" s="78"/>
      <c r="K17" s="78"/>
      <c r="L17" s="78">
        <v>1</v>
      </c>
      <c r="M17" s="78"/>
      <c r="N17" s="78"/>
      <c r="O17" s="78">
        <v>1</v>
      </c>
      <c r="P17" s="78"/>
      <c r="Q17" s="78"/>
    </row>
    <row r="18" spans="1:20" ht="26.25" thickBot="1">
      <c r="A18" s="30">
        <v>9</v>
      </c>
      <c r="B18" s="152" t="s">
        <v>169</v>
      </c>
      <c r="C18" s="80" t="s">
        <v>175</v>
      </c>
      <c r="D18" s="81" t="s">
        <v>240</v>
      </c>
      <c r="E18" s="80" t="s">
        <v>177</v>
      </c>
      <c r="F18" s="78">
        <v>6</v>
      </c>
      <c r="G18" s="78" t="s">
        <v>6</v>
      </c>
      <c r="H18" s="78" t="s">
        <v>6</v>
      </c>
      <c r="I18" s="78">
        <f t="shared" si="0"/>
        <v>31</v>
      </c>
      <c r="J18" s="78"/>
      <c r="K18" s="78"/>
      <c r="L18" s="78">
        <v>30</v>
      </c>
      <c r="M18" s="78"/>
      <c r="N18" s="78"/>
      <c r="O18" s="78">
        <v>28</v>
      </c>
      <c r="P18" s="78">
        <v>2</v>
      </c>
      <c r="Q18" s="78">
        <v>1</v>
      </c>
    </row>
    <row r="19" spans="1:20" ht="80.25" customHeight="1" thickBot="1">
      <c r="A19" s="30">
        <v>10</v>
      </c>
      <c r="B19" s="152" t="s">
        <v>169</v>
      </c>
      <c r="C19" s="80" t="s">
        <v>181</v>
      </c>
      <c r="D19" s="81" t="s">
        <v>230</v>
      </c>
      <c r="E19" s="80" t="s">
        <v>182</v>
      </c>
      <c r="F19" s="78">
        <v>6</v>
      </c>
      <c r="G19" s="86" t="s">
        <v>6</v>
      </c>
      <c r="H19" s="78" t="s">
        <v>6</v>
      </c>
      <c r="I19" s="78">
        <f t="shared" si="0"/>
        <v>3</v>
      </c>
      <c r="J19" s="78"/>
      <c r="K19" s="78"/>
      <c r="L19" s="78">
        <v>3</v>
      </c>
      <c r="M19" s="78"/>
      <c r="N19" s="78"/>
      <c r="O19" s="78">
        <v>3</v>
      </c>
      <c r="P19" s="78"/>
      <c r="Q19" s="78"/>
    </row>
    <row r="20" spans="1:20" ht="35.25" customHeight="1">
      <c r="A20" s="183" t="s">
        <v>241</v>
      </c>
      <c r="B20" s="184"/>
      <c r="C20" s="185"/>
      <c r="D20" s="186" t="s">
        <v>196</v>
      </c>
      <c r="E20" s="185"/>
      <c r="F20" s="185"/>
      <c r="G20" s="187"/>
      <c r="H20" s="150"/>
      <c r="I20" s="150"/>
      <c r="J20" s="150"/>
      <c r="K20" s="150"/>
      <c r="L20" s="150">
        <f>SUM(L10:L19)</f>
        <v>44</v>
      </c>
      <c r="M20" s="150"/>
      <c r="N20" s="150"/>
      <c r="O20" s="150"/>
      <c r="P20" s="150"/>
      <c r="Q20" s="150"/>
    </row>
    <row r="21" spans="1:20" s="190" customFormat="1" ht="16.5" customHeight="1">
      <c r="A21" s="188" t="s">
        <v>244</v>
      </c>
      <c r="B21" s="151"/>
      <c r="C21" s="151"/>
      <c r="D21" s="151" t="s">
        <v>242</v>
      </c>
      <c r="E21" s="151"/>
      <c r="F21" s="151" t="s">
        <v>243</v>
      </c>
      <c r="G21" s="189"/>
      <c r="I21" s="151"/>
      <c r="K21" s="151"/>
      <c r="L21" s="151"/>
      <c r="M21" s="151"/>
      <c r="N21" s="151"/>
      <c r="O21" s="151"/>
      <c r="P21" s="151"/>
      <c r="Q21" s="151"/>
    </row>
    <row r="22" spans="1:20" ht="16.5" customHeight="1">
      <c r="A22" s="191"/>
      <c r="B22" s="150"/>
      <c r="C22" s="150"/>
      <c r="D22" s="150"/>
      <c r="E22" s="150"/>
      <c r="F22" s="150"/>
      <c r="G22" s="192"/>
      <c r="H22" s="150"/>
      <c r="I22" s="150"/>
      <c r="J22" s="150"/>
      <c r="K22" s="150"/>
      <c r="L22" s="150"/>
      <c r="M22" s="150"/>
      <c r="N22" s="150"/>
      <c r="O22" s="150"/>
      <c r="P22" s="150"/>
      <c r="Q22" s="150"/>
    </row>
    <row r="23" spans="1:20" s="178" customFormat="1" ht="15.75">
      <c r="A23" s="178" t="s">
        <v>228</v>
      </c>
      <c r="G23" s="179"/>
      <c r="H23" s="180" t="s">
        <v>41</v>
      </c>
      <c r="I23" s="178" t="s">
        <v>115</v>
      </c>
      <c r="J23" s="180">
        <v>2019</v>
      </c>
      <c r="K23" s="181" t="s">
        <v>116</v>
      </c>
      <c r="Q23" s="181"/>
    </row>
    <row r="24" spans="1:20" s="178" customFormat="1" ht="15.75">
      <c r="A24" s="334" t="s">
        <v>169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</row>
    <row r="25" spans="1:20" ht="15">
      <c r="A25" s="335" t="s">
        <v>71</v>
      </c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</row>
    <row r="26" spans="1:20" ht="13.5" thickBot="1"/>
    <row r="27" spans="1:20" ht="31.5" customHeight="1" thickBot="1">
      <c r="A27" s="332" t="s">
        <v>117</v>
      </c>
      <c r="B27" s="332" t="s">
        <v>118</v>
      </c>
      <c r="C27" s="332" t="s">
        <v>119</v>
      </c>
      <c r="D27" s="332" t="s">
        <v>155</v>
      </c>
      <c r="E27" s="329" t="s">
        <v>120</v>
      </c>
      <c r="F27" s="330"/>
      <c r="G27" s="329" t="s">
        <v>121</v>
      </c>
      <c r="H27" s="330"/>
      <c r="I27" s="329" t="s">
        <v>122</v>
      </c>
      <c r="J27" s="331"/>
      <c r="K27" s="331"/>
      <c r="L27" s="331"/>
      <c r="M27" s="331"/>
      <c r="N27" s="331"/>
      <c r="O27" s="331"/>
      <c r="P27" s="331"/>
      <c r="Q27" s="330"/>
    </row>
    <row r="28" spans="1:20" ht="45.75" customHeight="1" thickBot="1">
      <c r="A28" s="337"/>
      <c r="B28" s="337"/>
      <c r="C28" s="337"/>
      <c r="D28" s="337"/>
      <c r="E28" s="332" t="s">
        <v>123</v>
      </c>
      <c r="F28" s="332" t="s">
        <v>124</v>
      </c>
      <c r="G28" s="332" t="s">
        <v>154</v>
      </c>
      <c r="H28" s="332" t="s">
        <v>125</v>
      </c>
      <c r="I28" s="332" t="s">
        <v>126</v>
      </c>
      <c r="J28" s="329" t="s">
        <v>90</v>
      </c>
      <c r="K28" s="331"/>
      <c r="L28" s="330"/>
      <c r="M28" s="329" t="s">
        <v>127</v>
      </c>
      <c r="N28" s="331"/>
      <c r="O28" s="331"/>
      <c r="P28" s="330"/>
      <c r="Q28" s="332" t="s">
        <v>92</v>
      </c>
    </row>
    <row r="29" spans="1:20" ht="81.75" customHeight="1" thickBot="1">
      <c r="A29" s="333"/>
      <c r="B29" s="333"/>
      <c r="C29" s="333"/>
      <c r="D29" s="333"/>
      <c r="E29" s="333"/>
      <c r="F29" s="333"/>
      <c r="G29" s="333"/>
      <c r="H29" s="333"/>
      <c r="I29" s="333"/>
      <c r="J29" s="78" t="s">
        <v>96</v>
      </c>
      <c r="K29" s="78" t="s">
        <v>97</v>
      </c>
      <c r="L29" s="78" t="s">
        <v>98</v>
      </c>
      <c r="M29" s="78" t="s">
        <v>99</v>
      </c>
      <c r="N29" s="78" t="s">
        <v>100</v>
      </c>
      <c r="O29" s="78" t="s">
        <v>128</v>
      </c>
      <c r="P29" s="78" t="s">
        <v>129</v>
      </c>
      <c r="Q29" s="333"/>
    </row>
    <row r="30" spans="1:20" ht="13.5" thickBot="1">
      <c r="A30" s="30">
        <v>1</v>
      </c>
      <c r="B30" s="78">
        <v>2</v>
      </c>
      <c r="C30" s="78">
        <v>3</v>
      </c>
      <c r="D30" s="78">
        <v>4</v>
      </c>
      <c r="E30" s="78">
        <v>5</v>
      </c>
      <c r="F30" s="78">
        <v>6</v>
      </c>
      <c r="G30" s="78">
        <v>7</v>
      </c>
      <c r="H30" s="78">
        <v>8</v>
      </c>
      <c r="I30" s="78">
        <v>9</v>
      </c>
      <c r="J30" s="78">
        <v>10</v>
      </c>
      <c r="K30" s="78">
        <v>11</v>
      </c>
      <c r="L30" s="78">
        <v>12</v>
      </c>
      <c r="M30" s="78">
        <v>13</v>
      </c>
      <c r="N30" s="78">
        <v>14</v>
      </c>
      <c r="O30" s="78">
        <v>15</v>
      </c>
      <c r="P30" s="78">
        <v>16</v>
      </c>
      <c r="Q30" s="78">
        <v>17</v>
      </c>
    </row>
    <row r="31" spans="1:20" ht="26.25" thickBot="1">
      <c r="A31" s="30">
        <v>1</v>
      </c>
      <c r="B31" s="152" t="s">
        <v>169</v>
      </c>
      <c r="C31" s="32" t="s">
        <v>237</v>
      </c>
      <c r="D31" s="78" t="s">
        <v>239</v>
      </c>
      <c r="E31" s="80" t="s">
        <v>229</v>
      </c>
      <c r="F31" s="78">
        <v>110</v>
      </c>
      <c r="G31" s="78" t="s">
        <v>6</v>
      </c>
      <c r="H31" s="78" t="s">
        <v>6</v>
      </c>
      <c r="I31" s="78">
        <f>J31+K31+L31+Q31</f>
        <v>2</v>
      </c>
      <c r="J31" s="78"/>
      <c r="K31" s="78"/>
      <c r="L31" s="78"/>
      <c r="M31" s="78"/>
      <c r="N31" s="78"/>
      <c r="O31" s="78"/>
      <c r="P31" s="78"/>
      <c r="Q31" s="78">
        <v>2</v>
      </c>
      <c r="S31" s="3">
        <f>SUM(M31:P31)</f>
        <v>0</v>
      </c>
    </row>
    <row r="32" spans="1:20" ht="59.25" customHeight="1" thickBot="1">
      <c r="A32" s="30">
        <v>2</v>
      </c>
      <c r="B32" s="152" t="s">
        <v>169</v>
      </c>
      <c r="C32" s="80" t="s">
        <v>229</v>
      </c>
      <c r="D32" s="77" t="s">
        <v>231</v>
      </c>
      <c r="E32" s="80" t="s">
        <v>173</v>
      </c>
      <c r="F32" s="78">
        <v>6</v>
      </c>
      <c r="G32" s="78" t="s">
        <v>287</v>
      </c>
      <c r="H32" s="78">
        <v>6</v>
      </c>
      <c r="I32" s="78">
        <f t="shared" ref="I32:I40" si="1">J32+K32+L32+Q32</f>
        <v>4</v>
      </c>
      <c r="J32" s="78"/>
      <c r="K32" s="78"/>
      <c r="L32" s="78">
        <v>4</v>
      </c>
      <c r="M32" s="78"/>
      <c r="N32" s="78"/>
      <c r="O32" s="78">
        <v>4</v>
      </c>
      <c r="P32" s="78"/>
      <c r="Q32" s="78"/>
      <c r="S32" s="328"/>
      <c r="T32" s="328"/>
    </row>
    <row r="33" spans="1:17" ht="60" customHeight="1" thickBot="1">
      <c r="A33" s="30">
        <v>3</v>
      </c>
      <c r="B33" s="152" t="s">
        <v>169</v>
      </c>
      <c r="C33" s="80" t="s">
        <v>172</v>
      </c>
      <c r="D33" s="77" t="s">
        <v>236</v>
      </c>
      <c r="E33" s="80" t="s">
        <v>174</v>
      </c>
      <c r="F33" s="78">
        <v>6</v>
      </c>
      <c r="G33" s="78" t="s">
        <v>6</v>
      </c>
      <c r="H33" s="78" t="s">
        <v>6</v>
      </c>
      <c r="I33" s="78">
        <f t="shared" si="1"/>
        <v>2</v>
      </c>
      <c r="J33" s="78"/>
      <c r="K33" s="78"/>
      <c r="L33" s="78">
        <v>2</v>
      </c>
      <c r="M33" s="78"/>
      <c r="N33" s="78"/>
      <c r="O33" s="78">
        <v>2</v>
      </c>
      <c r="P33" s="78"/>
      <c r="Q33" s="78"/>
    </row>
    <row r="34" spans="1:17" ht="26.25" thickBot="1">
      <c r="A34" s="30">
        <v>4</v>
      </c>
      <c r="B34" s="152" t="s">
        <v>169</v>
      </c>
      <c r="C34" s="80" t="s">
        <v>172</v>
      </c>
      <c r="D34" s="77" t="s">
        <v>238</v>
      </c>
      <c r="E34" s="80" t="s">
        <v>181</v>
      </c>
      <c r="F34" s="78">
        <v>6</v>
      </c>
      <c r="G34" s="78" t="s">
        <v>6</v>
      </c>
      <c r="H34" s="78" t="s">
        <v>6</v>
      </c>
      <c r="I34" s="78">
        <f t="shared" si="1"/>
        <v>3</v>
      </c>
      <c r="J34" s="78"/>
      <c r="K34" s="78"/>
      <c r="L34" s="78"/>
      <c r="M34" s="78"/>
      <c r="N34" s="78"/>
      <c r="O34" s="78"/>
      <c r="P34" s="78"/>
      <c r="Q34" s="78">
        <v>3</v>
      </c>
    </row>
    <row r="35" spans="1:17" ht="30.75" customHeight="1" thickBot="1">
      <c r="A35" s="30">
        <v>5</v>
      </c>
      <c r="B35" s="152" t="s">
        <v>169</v>
      </c>
      <c r="C35" s="80" t="s">
        <v>175</v>
      </c>
      <c r="D35" s="81" t="s">
        <v>233</v>
      </c>
      <c r="E35" s="80" t="s">
        <v>176</v>
      </c>
      <c r="F35" s="78">
        <v>6</v>
      </c>
      <c r="G35" s="86" t="s">
        <v>6</v>
      </c>
      <c r="H35" s="78" t="s">
        <v>6</v>
      </c>
      <c r="I35" s="78">
        <f t="shared" si="1"/>
        <v>1</v>
      </c>
      <c r="J35" s="78"/>
      <c r="K35" s="78"/>
      <c r="L35" s="78">
        <v>1</v>
      </c>
      <c r="M35" s="78"/>
      <c r="N35" s="78"/>
      <c r="O35" s="78"/>
      <c r="P35" s="78">
        <v>1</v>
      </c>
      <c r="Q35" s="78"/>
    </row>
    <row r="36" spans="1:17" ht="32.25" customHeight="1" thickBot="1">
      <c r="A36" s="30">
        <v>6</v>
      </c>
      <c r="B36" s="152" t="s">
        <v>169</v>
      </c>
      <c r="C36" s="80" t="s">
        <v>177</v>
      </c>
      <c r="D36" s="81" t="s">
        <v>234</v>
      </c>
      <c r="E36" s="80" t="s">
        <v>178</v>
      </c>
      <c r="F36" s="78">
        <v>6</v>
      </c>
      <c r="G36" s="86" t="s">
        <v>6</v>
      </c>
      <c r="H36" s="78" t="s">
        <v>6</v>
      </c>
      <c r="I36" s="78">
        <f t="shared" si="1"/>
        <v>1</v>
      </c>
      <c r="J36" s="78"/>
      <c r="K36" s="78"/>
      <c r="L36" s="78">
        <v>1</v>
      </c>
      <c r="M36" s="78"/>
      <c r="N36" s="78"/>
      <c r="O36" s="78">
        <v>1</v>
      </c>
      <c r="P36" s="78"/>
      <c r="Q36" s="78"/>
    </row>
    <row r="37" spans="1:17" ht="57" customHeight="1" thickBot="1">
      <c r="A37" s="30">
        <v>7</v>
      </c>
      <c r="B37" s="152" t="s">
        <v>169</v>
      </c>
      <c r="C37" s="80" t="s">
        <v>173</v>
      </c>
      <c r="D37" s="77" t="s">
        <v>232</v>
      </c>
      <c r="E37" s="80" t="s">
        <v>179</v>
      </c>
      <c r="F37" s="78">
        <v>6</v>
      </c>
      <c r="G37" s="86" t="s">
        <v>6</v>
      </c>
      <c r="H37" s="78" t="s">
        <v>6</v>
      </c>
      <c r="I37" s="78">
        <f t="shared" si="1"/>
        <v>2</v>
      </c>
      <c r="J37" s="78"/>
      <c r="K37" s="78"/>
      <c r="L37" s="78">
        <v>2</v>
      </c>
      <c r="M37" s="78"/>
      <c r="N37" s="78"/>
      <c r="O37" s="78">
        <v>2</v>
      </c>
      <c r="P37" s="78"/>
      <c r="Q37" s="78"/>
    </row>
    <row r="38" spans="1:17" ht="28.5" customHeight="1" thickBot="1">
      <c r="A38" s="30">
        <v>8</v>
      </c>
      <c r="B38" s="152" t="s">
        <v>169</v>
      </c>
      <c r="C38" s="80" t="s">
        <v>173</v>
      </c>
      <c r="D38" s="81" t="s">
        <v>235</v>
      </c>
      <c r="E38" s="80" t="s">
        <v>180</v>
      </c>
      <c r="F38" s="78">
        <v>6</v>
      </c>
      <c r="G38" s="78" t="s">
        <v>6</v>
      </c>
      <c r="H38" s="78" t="s">
        <v>6</v>
      </c>
      <c r="I38" s="78">
        <f t="shared" si="1"/>
        <v>1</v>
      </c>
      <c r="J38" s="78"/>
      <c r="K38" s="78"/>
      <c r="L38" s="78">
        <v>1</v>
      </c>
      <c r="M38" s="78"/>
      <c r="N38" s="78"/>
      <c r="O38" s="78">
        <v>1</v>
      </c>
      <c r="P38" s="78"/>
      <c r="Q38" s="78"/>
    </row>
    <row r="39" spans="1:17" ht="26.25" thickBot="1">
      <c r="A39" s="30">
        <v>9</v>
      </c>
      <c r="B39" s="152" t="s">
        <v>169</v>
      </c>
      <c r="C39" s="80" t="s">
        <v>175</v>
      </c>
      <c r="D39" s="81" t="s">
        <v>240</v>
      </c>
      <c r="E39" s="80" t="s">
        <v>177</v>
      </c>
      <c r="F39" s="78">
        <v>6</v>
      </c>
      <c r="G39" s="78" t="s">
        <v>6</v>
      </c>
      <c r="H39" s="78" t="s">
        <v>6</v>
      </c>
      <c r="I39" s="78">
        <f t="shared" si="1"/>
        <v>31</v>
      </c>
      <c r="J39" s="78"/>
      <c r="K39" s="78"/>
      <c r="L39" s="78">
        <v>30</v>
      </c>
      <c r="M39" s="78"/>
      <c r="N39" s="78"/>
      <c r="O39" s="78">
        <v>28</v>
      </c>
      <c r="P39" s="78">
        <v>2</v>
      </c>
      <c r="Q39" s="78">
        <v>1</v>
      </c>
    </row>
    <row r="40" spans="1:17" ht="80.25" customHeight="1" thickBot="1">
      <c r="A40" s="30">
        <v>10</v>
      </c>
      <c r="B40" s="152" t="s">
        <v>169</v>
      </c>
      <c r="C40" s="80" t="s">
        <v>181</v>
      </c>
      <c r="D40" s="81" t="s">
        <v>230</v>
      </c>
      <c r="E40" s="80" t="s">
        <v>182</v>
      </c>
      <c r="F40" s="78">
        <v>6</v>
      </c>
      <c r="G40" s="86" t="s">
        <v>6</v>
      </c>
      <c r="H40" s="78" t="s">
        <v>6</v>
      </c>
      <c r="I40" s="78">
        <f t="shared" si="1"/>
        <v>3</v>
      </c>
      <c r="J40" s="78"/>
      <c r="K40" s="78"/>
      <c r="L40" s="78">
        <v>3</v>
      </c>
      <c r="M40" s="78"/>
      <c r="N40" s="78"/>
      <c r="O40" s="78">
        <v>3</v>
      </c>
      <c r="P40" s="78"/>
      <c r="Q40" s="78"/>
    </row>
    <row r="41" spans="1:17" ht="35.25" customHeight="1">
      <c r="A41" s="183" t="s">
        <v>241</v>
      </c>
      <c r="B41" s="184"/>
      <c r="C41" s="185"/>
      <c r="D41" s="186" t="s">
        <v>196</v>
      </c>
      <c r="E41" s="185"/>
      <c r="F41" s="185"/>
      <c r="G41" s="187"/>
      <c r="H41" s="150"/>
      <c r="I41" s="150"/>
      <c r="J41" s="150"/>
      <c r="K41" s="150"/>
      <c r="L41" s="150"/>
      <c r="M41" s="150"/>
      <c r="N41" s="150"/>
      <c r="O41" s="150"/>
      <c r="P41" s="150"/>
      <c r="Q41" s="150"/>
    </row>
    <row r="42" spans="1:17" s="190" customFormat="1" ht="16.5" customHeight="1">
      <c r="A42" s="188" t="s">
        <v>244</v>
      </c>
      <c r="B42" s="151"/>
      <c r="C42" s="151"/>
      <c r="D42" s="151" t="s">
        <v>242</v>
      </c>
      <c r="E42" s="151"/>
      <c r="F42" s="151" t="s">
        <v>243</v>
      </c>
      <c r="G42" s="189"/>
      <c r="I42" s="151"/>
      <c r="K42" s="151"/>
      <c r="L42" s="151"/>
      <c r="M42" s="151"/>
      <c r="N42" s="151"/>
      <c r="O42" s="151"/>
      <c r="P42" s="151"/>
      <c r="Q42" s="151"/>
    </row>
    <row r="43" spans="1:17" s="190" customFormat="1" ht="16.5" customHeight="1">
      <c r="A43" s="188"/>
      <c r="B43" s="151"/>
      <c r="C43" s="151"/>
      <c r="D43" s="151"/>
      <c r="E43" s="151"/>
      <c r="F43" s="151"/>
      <c r="G43" s="189"/>
      <c r="I43" s="151"/>
      <c r="K43" s="151"/>
      <c r="L43" s="151"/>
      <c r="M43" s="151"/>
      <c r="N43" s="151"/>
      <c r="O43" s="151"/>
      <c r="P43" s="151"/>
      <c r="Q43" s="151"/>
    </row>
    <row r="44" spans="1:17" s="178" customFormat="1" ht="15.75">
      <c r="A44" s="178" t="s">
        <v>228</v>
      </c>
      <c r="G44" s="179"/>
      <c r="H44" s="180" t="s">
        <v>42</v>
      </c>
      <c r="I44" s="178" t="s">
        <v>115</v>
      </c>
      <c r="J44" s="180">
        <v>2019</v>
      </c>
      <c r="K44" s="181" t="s">
        <v>116</v>
      </c>
      <c r="Q44" s="181"/>
    </row>
    <row r="45" spans="1:17" s="178" customFormat="1" ht="15.75">
      <c r="A45" s="334" t="s">
        <v>169</v>
      </c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</row>
    <row r="46" spans="1:17" ht="15">
      <c r="A46" s="335" t="s">
        <v>71</v>
      </c>
      <c r="B46" s="336"/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</row>
    <row r="47" spans="1:17" ht="13.5" thickBot="1"/>
    <row r="48" spans="1:17" ht="31.5" customHeight="1" thickBot="1">
      <c r="A48" s="332" t="s">
        <v>117</v>
      </c>
      <c r="B48" s="332" t="s">
        <v>118</v>
      </c>
      <c r="C48" s="332" t="s">
        <v>119</v>
      </c>
      <c r="D48" s="332" t="s">
        <v>155</v>
      </c>
      <c r="E48" s="329" t="s">
        <v>120</v>
      </c>
      <c r="F48" s="330"/>
      <c r="G48" s="329" t="s">
        <v>121</v>
      </c>
      <c r="H48" s="330"/>
      <c r="I48" s="329" t="s">
        <v>122</v>
      </c>
      <c r="J48" s="331"/>
      <c r="K48" s="331"/>
      <c r="L48" s="331"/>
      <c r="M48" s="331"/>
      <c r="N48" s="331"/>
      <c r="O48" s="331"/>
      <c r="P48" s="331"/>
      <c r="Q48" s="330"/>
    </row>
    <row r="49" spans="1:20" ht="45.75" customHeight="1" thickBot="1">
      <c r="A49" s="337"/>
      <c r="B49" s="337"/>
      <c r="C49" s="337"/>
      <c r="D49" s="337"/>
      <c r="E49" s="332" t="s">
        <v>123</v>
      </c>
      <c r="F49" s="332" t="s">
        <v>124</v>
      </c>
      <c r="G49" s="332" t="s">
        <v>154</v>
      </c>
      <c r="H49" s="332" t="s">
        <v>125</v>
      </c>
      <c r="I49" s="332" t="s">
        <v>126</v>
      </c>
      <c r="J49" s="329" t="s">
        <v>90</v>
      </c>
      <c r="K49" s="331"/>
      <c r="L49" s="330"/>
      <c r="M49" s="329" t="s">
        <v>127</v>
      </c>
      <c r="N49" s="331"/>
      <c r="O49" s="331"/>
      <c r="P49" s="330"/>
      <c r="Q49" s="332" t="s">
        <v>92</v>
      </c>
    </row>
    <row r="50" spans="1:20" ht="81.75" customHeight="1" thickBot="1">
      <c r="A50" s="333"/>
      <c r="B50" s="333"/>
      <c r="C50" s="333"/>
      <c r="D50" s="333"/>
      <c r="E50" s="333"/>
      <c r="F50" s="333"/>
      <c r="G50" s="333"/>
      <c r="H50" s="333"/>
      <c r="I50" s="333"/>
      <c r="J50" s="78" t="s">
        <v>96</v>
      </c>
      <c r="K50" s="78" t="s">
        <v>97</v>
      </c>
      <c r="L50" s="78" t="s">
        <v>98</v>
      </c>
      <c r="M50" s="78" t="s">
        <v>99</v>
      </c>
      <c r="N50" s="78" t="s">
        <v>100</v>
      </c>
      <c r="O50" s="78" t="s">
        <v>128</v>
      </c>
      <c r="P50" s="78" t="s">
        <v>129</v>
      </c>
      <c r="Q50" s="333"/>
    </row>
    <row r="51" spans="1:20" ht="13.5" thickBot="1">
      <c r="A51" s="30">
        <v>1</v>
      </c>
      <c r="B51" s="78">
        <v>2</v>
      </c>
      <c r="C51" s="78">
        <v>3</v>
      </c>
      <c r="D51" s="78">
        <v>4</v>
      </c>
      <c r="E51" s="78">
        <v>5</v>
      </c>
      <c r="F51" s="78">
        <v>6</v>
      </c>
      <c r="G51" s="78">
        <v>7</v>
      </c>
      <c r="H51" s="78">
        <v>8</v>
      </c>
      <c r="I51" s="78">
        <v>9</v>
      </c>
      <c r="J51" s="78">
        <v>10</v>
      </c>
      <c r="K51" s="78">
        <v>11</v>
      </c>
      <c r="L51" s="78">
        <v>12</v>
      </c>
      <c r="M51" s="78">
        <v>13</v>
      </c>
      <c r="N51" s="78">
        <v>14</v>
      </c>
      <c r="O51" s="78">
        <v>15</v>
      </c>
      <c r="P51" s="78">
        <v>16</v>
      </c>
      <c r="Q51" s="78">
        <v>17</v>
      </c>
    </row>
    <row r="52" spans="1:20" ht="26.25" thickBot="1">
      <c r="A52" s="30">
        <v>1</v>
      </c>
      <c r="B52" s="152" t="s">
        <v>169</v>
      </c>
      <c r="C52" s="32" t="s">
        <v>237</v>
      </c>
      <c r="D52" s="78" t="s">
        <v>239</v>
      </c>
      <c r="E52" s="80" t="s">
        <v>229</v>
      </c>
      <c r="F52" s="78">
        <v>110</v>
      </c>
      <c r="G52" s="78" t="s">
        <v>6</v>
      </c>
      <c r="H52" s="78" t="s">
        <v>6</v>
      </c>
      <c r="I52" s="78">
        <f>J52+K52+L52+Q52</f>
        <v>2</v>
      </c>
      <c r="J52" s="78"/>
      <c r="K52" s="78"/>
      <c r="L52" s="78"/>
      <c r="M52" s="78"/>
      <c r="N52" s="78"/>
      <c r="O52" s="78"/>
      <c r="P52" s="78"/>
      <c r="Q52" s="78">
        <v>2</v>
      </c>
      <c r="S52" s="3">
        <f>SUM(M52:P52)</f>
        <v>0</v>
      </c>
    </row>
    <row r="53" spans="1:20" ht="59.25" customHeight="1" thickBot="1">
      <c r="A53" s="30">
        <v>2</v>
      </c>
      <c r="B53" s="152" t="s">
        <v>169</v>
      </c>
      <c r="C53" s="80" t="s">
        <v>229</v>
      </c>
      <c r="D53" s="77" t="s">
        <v>231</v>
      </c>
      <c r="E53" s="80" t="s">
        <v>173</v>
      </c>
      <c r="F53" s="78">
        <v>6</v>
      </c>
      <c r="G53" s="78" t="s">
        <v>287</v>
      </c>
      <c r="H53" s="78">
        <v>6</v>
      </c>
      <c r="I53" s="78">
        <f t="shared" ref="I53:I61" si="2">J53+K53+L53+Q53</f>
        <v>4</v>
      </c>
      <c r="J53" s="78"/>
      <c r="K53" s="78"/>
      <c r="L53" s="78">
        <v>4</v>
      </c>
      <c r="M53" s="78"/>
      <c r="N53" s="78"/>
      <c r="O53" s="78">
        <v>4</v>
      </c>
      <c r="P53" s="78"/>
      <c r="Q53" s="78"/>
      <c r="S53" s="328"/>
      <c r="T53" s="328"/>
    </row>
    <row r="54" spans="1:20" ht="60" customHeight="1" thickBot="1">
      <c r="A54" s="30">
        <v>3</v>
      </c>
      <c r="B54" s="152" t="s">
        <v>169</v>
      </c>
      <c r="C54" s="80" t="s">
        <v>172</v>
      </c>
      <c r="D54" s="77" t="s">
        <v>236</v>
      </c>
      <c r="E54" s="80" t="s">
        <v>174</v>
      </c>
      <c r="F54" s="78">
        <v>6</v>
      </c>
      <c r="G54" s="78" t="s">
        <v>6</v>
      </c>
      <c r="H54" s="78" t="s">
        <v>6</v>
      </c>
      <c r="I54" s="78">
        <f t="shared" si="2"/>
        <v>2</v>
      </c>
      <c r="J54" s="78"/>
      <c r="K54" s="78"/>
      <c r="L54" s="78">
        <v>2</v>
      </c>
      <c r="M54" s="78"/>
      <c r="N54" s="78"/>
      <c r="O54" s="78">
        <v>2</v>
      </c>
      <c r="P54" s="78"/>
      <c r="Q54" s="78"/>
    </row>
    <row r="55" spans="1:20" ht="26.25" thickBot="1">
      <c r="A55" s="30">
        <v>4</v>
      </c>
      <c r="B55" s="152" t="s">
        <v>169</v>
      </c>
      <c r="C55" s="80" t="s">
        <v>172</v>
      </c>
      <c r="D55" s="77" t="s">
        <v>238</v>
      </c>
      <c r="E55" s="80" t="s">
        <v>181</v>
      </c>
      <c r="F55" s="78">
        <v>6</v>
      </c>
      <c r="G55" s="78" t="s">
        <v>6</v>
      </c>
      <c r="H55" s="78" t="s">
        <v>6</v>
      </c>
      <c r="I55" s="78">
        <f t="shared" si="2"/>
        <v>3</v>
      </c>
      <c r="J55" s="78"/>
      <c r="K55" s="78"/>
      <c r="L55" s="78"/>
      <c r="M55" s="78"/>
      <c r="N55" s="78"/>
      <c r="O55" s="78"/>
      <c r="P55" s="78"/>
      <c r="Q55" s="78">
        <v>3</v>
      </c>
    </row>
    <row r="56" spans="1:20" ht="30.75" customHeight="1" thickBot="1">
      <c r="A56" s="30">
        <v>5</v>
      </c>
      <c r="B56" s="152" t="s">
        <v>169</v>
      </c>
      <c r="C56" s="80" t="s">
        <v>175</v>
      </c>
      <c r="D56" s="81" t="s">
        <v>233</v>
      </c>
      <c r="E56" s="80" t="s">
        <v>176</v>
      </c>
      <c r="F56" s="78">
        <v>6</v>
      </c>
      <c r="G56" s="86" t="s">
        <v>6</v>
      </c>
      <c r="H56" s="78" t="s">
        <v>6</v>
      </c>
      <c r="I56" s="78">
        <f t="shared" si="2"/>
        <v>1</v>
      </c>
      <c r="J56" s="78"/>
      <c r="K56" s="78"/>
      <c r="L56" s="78">
        <v>1</v>
      </c>
      <c r="M56" s="78"/>
      <c r="N56" s="78"/>
      <c r="O56" s="78"/>
      <c r="P56" s="78">
        <v>1</v>
      </c>
      <c r="Q56" s="78"/>
    </row>
    <row r="57" spans="1:20" ht="32.25" customHeight="1" thickBot="1">
      <c r="A57" s="30">
        <v>6</v>
      </c>
      <c r="B57" s="152" t="s">
        <v>169</v>
      </c>
      <c r="C57" s="80" t="s">
        <v>177</v>
      </c>
      <c r="D57" s="81" t="s">
        <v>234</v>
      </c>
      <c r="E57" s="80" t="s">
        <v>178</v>
      </c>
      <c r="F57" s="78">
        <v>6</v>
      </c>
      <c r="G57" s="86" t="s">
        <v>6</v>
      </c>
      <c r="H57" s="78" t="s">
        <v>6</v>
      </c>
      <c r="I57" s="78">
        <f t="shared" si="2"/>
        <v>1</v>
      </c>
      <c r="J57" s="78"/>
      <c r="K57" s="78"/>
      <c r="L57" s="78">
        <v>1</v>
      </c>
      <c r="M57" s="78"/>
      <c r="N57" s="78"/>
      <c r="O57" s="78">
        <v>1</v>
      </c>
      <c r="P57" s="78"/>
      <c r="Q57" s="78"/>
    </row>
    <row r="58" spans="1:20" ht="57" customHeight="1" thickBot="1">
      <c r="A58" s="30">
        <v>7</v>
      </c>
      <c r="B58" s="152" t="s">
        <v>169</v>
      </c>
      <c r="C58" s="80" t="s">
        <v>173</v>
      </c>
      <c r="D58" s="77" t="s">
        <v>232</v>
      </c>
      <c r="E58" s="80" t="s">
        <v>179</v>
      </c>
      <c r="F58" s="78">
        <v>6</v>
      </c>
      <c r="G58" s="86" t="s">
        <v>6</v>
      </c>
      <c r="H58" s="78" t="s">
        <v>6</v>
      </c>
      <c r="I58" s="78">
        <f t="shared" si="2"/>
        <v>2</v>
      </c>
      <c r="J58" s="78"/>
      <c r="K58" s="78"/>
      <c r="L58" s="78">
        <v>2</v>
      </c>
      <c r="M58" s="78"/>
      <c r="N58" s="78"/>
      <c r="O58" s="78">
        <v>2</v>
      </c>
      <c r="P58" s="78"/>
      <c r="Q58" s="78"/>
    </row>
    <row r="59" spans="1:20" ht="28.5" customHeight="1" thickBot="1">
      <c r="A59" s="30">
        <v>8</v>
      </c>
      <c r="B59" s="152" t="s">
        <v>169</v>
      </c>
      <c r="C59" s="80" t="s">
        <v>173</v>
      </c>
      <c r="D59" s="81" t="s">
        <v>235</v>
      </c>
      <c r="E59" s="80" t="s">
        <v>180</v>
      </c>
      <c r="F59" s="78">
        <v>6</v>
      </c>
      <c r="G59" s="78" t="s">
        <v>6</v>
      </c>
      <c r="H59" s="78" t="s">
        <v>6</v>
      </c>
      <c r="I59" s="78">
        <f t="shared" si="2"/>
        <v>1</v>
      </c>
      <c r="J59" s="78"/>
      <c r="K59" s="78"/>
      <c r="L59" s="78">
        <v>1</v>
      </c>
      <c r="M59" s="78"/>
      <c r="N59" s="78"/>
      <c r="O59" s="78">
        <v>1</v>
      </c>
      <c r="P59" s="78"/>
      <c r="Q59" s="78"/>
    </row>
    <row r="60" spans="1:20" ht="26.25" thickBot="1">
      <c r="A60" s="30">
        <v>9</v>
      </c>
      <c r="B60" s="152" t="s">
        <v>169</v>
      </c>
      <c r="C60" s="80" t="s">
        <v>175</v>
      </c>
      <c r="D60" s="81" t="s">
        <v>240</v>
      </c>
      <c r="E60" s="80" t="s">
        <v>177</v>
      </c>
      <c r="F60" s="78">
        <v>6</v>
      </c>
      <c r="G60" s="78" t="s">
        <v>6</v>
      </c>
      <c r="H60" s="78" t="s">
        <v>6</v>
      </c>
      <c r="I60" s="78">
        <f t="shared" si="2"/>
        <v>25</v>
      </c>
      <c r="J60" s="78"/>
      <c r="K60" s="78"/>
      <c r="L60" s="78">
        <v>24</v>
      </c>
      <c r="M60" s="78"/>
      <c r="N60" s="78"/>
      <c r="O60" s="78">
        <v>22</v>
      </c>
      <c r="P60" s="78">
        <v>2</v>
      </c>
      <c r="Q60" s="78">
        <v>1</v>
      </c>
    </row>
    <row r="61" spans="1:20" ht="80.25" customHeight="1" thickBot="1">
      <c r="A61" s="30">
        <v>10</v>
      </c>
      <c r="B61" s="152" t="s">
        <v>169</v>
      </c>
      <c r="C61" s="80" t="s">
        <v>181</v>
      </c>
      <c r="D61" s="81" t="s">
        <v>230</v>
      </c>
      <c r="E61" s="80" t="s">
        <v>182</v>
      </c>
      <c r="F61" s="78">
        <v>6</v>
      </c>
      <c r="G61" s="86" t="s">
        <v>6</v>
      </c>
      <c r="H61" s="78" t="s">
        <v>6</v>
      </c>
      <c r="I61" s="78">
        <f t="shared" si="2"/>
        <v>3</v>
      </c>
      <c r="J61" s="78"/>
      <c r="K61" s="78"/>
      <c r="L61" s="78">
        <v>3</v>
      </c>
      <c r="M61" s="78"/>
      <c r="N61" s="78"/>
      <c r="O61" s="78">
        <v>3</v>
      </c>
      <c r="P61" s="78"/>
      <c r="Q61" s="78"/>
    </row>
    <row r="62" spans="1:20" ht="35.25" customHeight="1">
      <c r="A62" s="183" t="s">
        <v>241</v>
      </c>
      <c r="B62" s="184"/>
      <c r="C62" s="185"/>
      <c r="D62" s="186" t="s">
        <v>196</v>
      </c>
      <c r="E62" s="185"/>
      <c r="F62" s="185"/>
      <c r="G62" s="187"/>
      <c r="H62" s="150"/>
      <c r="I62" s="150"/>
      <c r="J62" s="150"/>
      <c r="K62" s="150"/>
      <c r="L62" s="150"/>
      <c r="M62" s="150"/>
      <c r="N62" s="150"/>
      <c r="O62" s="150"/>
      <c r="P62" s="150"/>
      <c r="Q62" s="150"/>
    </row>
    <row r="63" spans="1:20" s="190" customFormat="1" ht="16.5" customHeight="1">
      <c r="A63" s="188" t="s">
        <v>244</v>
      </c>
      <c r="B63" s="151"/>
      <c r="C63" s="151"/>
      <c r="D63" s="151" t="s">
        <v>242</v>
      </c>
      <c r="E63" s="151"/>
      <c r="F63" s="151" t="s">
        <v>243</v>
      </c>
      <c r="G63" s="189"/>
      <c r="I63" s="151"/>
      <c r="K63" s="151"/>
      <c r="L63" s="151"/>
      <c r="M63" s="151"/>
      <c r="N63" s="151"/>
      <c r="O63" s="151"/>
      <c r="P63" s="151"/>
      <c r="Q63" s="151"/>
    </row>
    <row r="64" spans="1:20" s="190" customFormat="1" ht="16.5" customHeight="1">
      <c r="A64" s="188"/>
      <c r="B64" s="151"/>
      <c r="C64" s="151"/>
      <c r="D64" s="151"/>
      <c r="E64" s="151"/>
      <c r="F64" s="151"/>
      <c r="G64" s="189"/>
      <c r="I64" s="151"/>
      <c r="K64" s="151"/>
      <c r="L64" s="151"/>
      <c r="M64" s="151"/>
      <c r="N64" s="151"/>
      <c r="O64" s="151"/>
      <c r="P64" s="151"/>
      <c r="Q64" s="151"/>
    </row>
    <row r="65" spans="1:20" s="178" customFormat="1" ht="15.75">
      <c r="A65" s="178" t="s">
        <v>228</v>
      </c>
      <c r="G65" s="179"/>
      <c r="H65" s="180" t="s">
        <v>43</v>
      </c>
      <c r="I65" s="178" t="s">
        <v>115</v>
      </c>
      <c r="J65" s="180">
        <v>2019</v>
      </c>
      <c r="K65" s="181" t="s">
        <v>116</v>
      </c>
      <c r="Q65" s="181"/>
    </row>
    <row r="66" spans="1:20" s="178" customFormat="1" ht="15.75">
      <c r="A66" s="334" t="s">
        <v>169</v>
      </c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</row>
    <row r="67" spans="1:20" ht="15">
      <c r="A67" s="335" t="s">
        <v>71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</row>
    <row r="68" spans="1:20" ht="13.5" thickBot="1"/>
    <row r="69" spans="1:20" ht="31.5" customHeight="1" thickBot="1">
      <c r="A69" s="332" t="s">
        <v>117</v>
      </c>
      <c r="B69" s="332" t="s">
        <v>118</v>
      </c>
      <c r="C69" s="332" t="s">
        <v>119</v>
      </c>
      <c r="D69" s="332" t="s">
        <v>155</v>
      </c>
      <c r="E69" s="329" t="s">
        <v>120</v>
      </c>
      <c r="F69" s="330"/>
      <c r="G69" s="329" t="s">
        <v>121</v>
      </c>
      <c r="H69" s="330"/>
      <c r="I69" s="329" t="s">
        <v>122</v>
      </c>
      <c r="J69" s="331"/>
      <c r="K69" s="331"/>
      <c r="L69" s="331"/>
      <c r="M69" s="331"/>
      <c r="N69" s="331"/>
      <c r="O69" s="331"/>
      <c r="P69" s="331"/>
      <c r="Q69" s="330"/>
    </row>
    <row r="70" spans="1:20" ht="45.75" customHeight="1" thickBot="1">
      <c r="A70" s="337"/>
      <c r="B70" s="337"/>
      <c r="C70" s="337"/>
      <c r="D70" s="337"/>
      <c r="E70" s="332" t="s">
        <v>123</v>
      </c>
      <c r="F70" s="332" t="s">
        <v>124</v>
      </c>
      <c r="G70" s="332" t="s">
        <v>154</v>
      </c>
      <c r="H70" s="332" t="s">
        <v>125</v>
      </c>
      <c r="I70" s="332" t="s">
        <v>126</v>
      </c>
      <c r="J70" s="329" t="s">
        <v>90</v>
      </c>
      <c r="K70" s="331"/>
      <c r="L70" s="330"/>
      <c r="M70" s="329" t="s">
        <v>127</v>
      </c>
      <c r="N70" s="331"/>
      <c r="O70" s="331"/>
      <c r="P70" s="330"/>
      <c r="Q70" s="332" t="s">
        <v>92</v>
      </c>
    </row>
    <row r="71" spans="1:20" ht="81.75" customHeight="1" thickBot="1">
      <c r="A71" s="333"/>
      <c r="B71" s="333"/>
      <c r="C71" s="333"/>
      <c r="D71" s="333"/>
      <c r="E71" s="333"/>
      <c r="F71" s="333"/>
      <c r="G71" s="333"/>
      <c r="H71" s="333"/>
      <c r="I71" s="333"/>
      <c r="J71" s="78" t="s">
        <v>96</v>
      </c>
      <c r="K71" s="78" t="s">
        <v>97</v>
      </c>
      <c r="L71" s="78" t="s">
        <v>98</v>
      </c>
      <c r="M71" s="78" t="s">
        <v>99</v>
      </c>
      <c r="N71" s="78" t="s">
        <v>100</v>
      </c>
      <c r="O71" s="78" t="s">
        <v>128</v>
      </c>
      <c r="P71" s="78" t="s">
        <v>129</v>
      </c>
      <c r="Q71" s="333"/>
    </row>
    <row r="72" spans="1:20" ht="13.5" thickBot="1">
      <c r="A72" s="30">
        <v>1</v>
      </c>
      <c r="B72" s="78">
        <v>2</v>
      </c>
      <c r="C72" s="78">
        <v>3</v>
      </c>
      <c r="D72" s="78">
        <v>4</v>
      </c>
      <c r="E72" s="78">
        <v>5</v>
      </c>
      <c r="F72" s="78">
        <v>6</v>
      </c>
      <c r="G72" s="78">
        <v>7</v>
      </c>
      <c r="H72" s="78">
        <v>8</v>
      </c>
      <c r="I72" s="78">
        <v>9</v>
      </c>
      <c r="J72" s="78">
        <v>10</v>
      </c>
      <c r="K72" s="78">
        <v>11</v>
      </c>
      <c r="L72" s="78">
        <v>12</v>
      </c>
      <c r="M72" s="78">
        <v>13</v>
      </c>
      <c r="N72" s="78">
        <v>14</v>
      </c>
      <c r="O72" s="78">
        <v>15</v>
      </c>
      <c r="P72" s="78">
        <v>16</v>
      </c>
      <c r="Q72" s="78">
        <v>17</v>
      </c>
    </row>
    <row r="73" spans="1:20" ht="26.25" thickBot="1">
      <c r="A73" s="30">
        <v>1</v>
      </c>
      <c r="B73" s="152" t="s">
        <v>169</v>
      </c>
      <c r="C73" s="32" t="s">
        <v>237</v>
      </c>
      <c r="D73" s="78" t="s">
        <v>239</v>
      </c>
      <c r="E73" s="80" t="s">
        <v>229</v>
      </c>
      <c r="F73" s="78">
        <v>110</v>
      </c>
      <c r="G73" s="78" t="s">
        <v>6</v>
      </c>
      <c r="H73" s="78" t="s">
        <v>6</v>
      </c>
      <c r="I73" s="78">
        <f>J73+K73+L73+Q73</f>
        <v>2</v>
      </c>
      <c r="J73" s="78"/>
      <c r="K73" s="78"/>
      <c r="L73" s="78"/>
      <c r="M73" s="78"/>
      <c r="N73" s="78"/>
      <c r="O73" s="78"/>
      <c r="P73" s="78"/>
      <c r="Q73" s="78">
        <v>2</v>
      </c>
      <c r="S73" s="3">
        <f>SUM(M73:P73)</f>
        <v>0</v>
      </c>
    </row>
    <row r="74" spans="1:20" ht="59.25" customHeight="1" thickBot="1">
      <c r="A74" s="30">
        <v>2</v>
      </c>
      <c r="B74" s="152" t="s">
        <v>169</v>
      </c>
      <c r="C74" s="80" t="s">
        <v>229</v>
      </c>
      <c r="D74" s="77" t="s">
        <v>231</v>
      </c>
      <c r="E74" s="80" t="s">
        <v>173</v>
      </c>
      <c r="F74" s="78">
        <v>6</v>
      </c>
      <c r="G74" s="78" t="s">
        <v>287</v>
      </c>
      <c r="H74" s="78">
        <v>6</v>
      </c>
      <c r="I74" s="78">
        <f t="shared" ref="I74:I82" si="3">J74+K74+L74+Q74</f>
        <v>4</v>
      </c>
      <c r="J74" s="78"/>
      <c r="K74" s="78"/>
      <c r="L74" s="78">
        <v>4</v>
      </c>
      <c r="M74" s="78"/>
      <c r="N74" s="78"/>
      <c r="O74" s="78">
        <v>4</v>
      </c>
      <c r="P74" s="78"/>
      <c r="Q74" s="78"/>
      <c r="S74" s="328"/>
      <c r="T74" s="328"/>
    </row>
    <row r="75" spans="1:20" ht="60" customHeight="1" thickBot="1">
      <c r="A75" s="30">
        <v>3</v>
      </c>
      <c r="B75" s="152" t="s">
        <v>169</v>
      </c>
      <c r="C75" s="80" t="s">
        <v>172</v>
      </c>
      <c r="D75" s="77" t="s">
        <v>236</v>
      </c>
      <c r="E75" s="80" t="s">
        <v>174</v>
      </c>
      <c r="F75" s="78">
        <v>6</v>
      </c>
      <c r="G75" s="78" t="s">
        <v>6</v>
      </c>
      <c r="H75" s="78" t="s">
        <v>6</v>
      </c>
      <c r="I75" s="78">
        <f t="shared" si="3"/>
        <v>2</v>
      </c>
      <c r="J75" s="78"/>
      <c r="K75" s="78"/>
      <c r="L75" s="78">
        <v>2</v>
      </c>
      <c r="M75" s="78"/>
      <c r="N75" s="78"/>
      <c r="O75" s="78">
        <v>2</v>
      </c>
      <c r="P75" s="78"/>
      <c r="Q75" s="78"/>
    </row>
    <row r="76" spans="1:20" ht="26.25" thickBot="1">
      <c r="A76" s="30">
        <v>4</v>
      </c>
      <c r="B76" s="152" t="s">
        <v>169</v>
      </c>
      <c r="C76" s="80" t="s">
        <v>172</v>
      </c>
      <c r="D76" s="77" t="s">
        <v>238</v>
      </c>
      <c r="E76" s="80" t="s">
        <v>181</v>
      </c>
      <c r="F76" s="78">
        <v>6</v>
      </c>
      <c r="G76" s="78" t="s">
        <v>6</v>
      </c>
      <c r="H76" s="78" t="s">
        <v>6</v>
      </c>
      <c r="I76" s="78">
        <f t="shared" si="3"/>
        <v>3</v>
      </c>
      <c r="J76" s="78"/>
      <c r="K76" s="78"/>
      <c r="L76" s="78"/>
      <c r="M76" s="78"/>
      <c r="N76" s="78"/>
      <c r="O76" s="78"/>
      <c r="P76" s="78"/>
      <c r="Q76" s="78">
        <v>3</v>
      </c>
    </row>
    <row r="77" spans="1:20" ht="30.75" customHeight="1" thickBot="1">
      <c r="A77" s="30">
        <v>5</v>
      </c>
      <c r="B77" s="152" t="s">
        <v>169</v>
      </c>
      <c r="C77" s="80" t="s">
        <v>175</v>
      </c>
      <c r="D77" s="81" t="s">
        <v>233</v>
      </c>
      <c r="E77" s="80" t="s">
        <v>176</v>
      </c>
      <c r="F77" s="78">
        <v>6</v>
      </c>
      <c r="G77" s="86" t="s">
        <v>6</v>
      </c>
      <c r="H77" s="78" t="s">
        <v>6</v>
      </c>
      <c r="I77" s="78">
        <f t="shared" si="3"/>
        <v>1</v>
      </c>
      <c r="J77" s="78"/>
      <c r="K77" s="78"/>
      <c r="L77" s="78">
        <v>1</v>
      </c>
      <c r="M77" s="78"/>
      <c r="N77" s="78"/>
      <c r="O77" s="78"/>
      <c r="P77" s="78">
        <v>1</v>
      </c>
      <c r="Q77" s="78"/>
    </row>
    <row r="78" spans="1:20" ht="32.25" customHeight="1" thickBot="1">
      <c r="A78" s="30">
        <v>6</v>
      </c>
      <c r="B78" s="152" t="s">
        <v>169</v>
      </c>
      <c r="C78" s="80" t="s">
        <v>177</v>
      </c>
      <c r="D78" s="81" t="s">
        <v>234</v>
      </c>
      <c r="E78" s="80" t="s">
        <v>178</v>
      </c>
      <c r="F78" s="78">
        <v>6</v>
      </c>
      <c r="G78" s="86" t="s">
        <v>6</v>
      </c>
      <c r="H78" s="78" t="s">
        <v>6</v>
      </c>
      <c r="I78" s="78">
        <f t="shared" si="3"/>
        <v>1</v>
      </c>
      <c r="J78" s="78"/>
      <c r="K78" s="78"/>
      <c r="L78" s="78">
        <v>1</v>
      </c>
      <c r="M78" s="78"/>
      <c r="N78" s="78"/>
      <c r="O78" s="78">
        <v>1</v>
      </c>
      <c r="P78" s="78"/>
      <c r="Q78" s="78"/>
    </row>
    <row r="79" spans="1:20" ht="57" customHeight="1" thickBot="1">
      <c r="A79" s="30">
        <v>7</v>
      </c>
      <c r="B79" s="152" t="s">
        <v>169</v>
      </c>
      <c r="C79" s="80" t="s">
        <v>173</v>
      </c>
      <c r="D79" s="77" t="s">
        <v>232</v>
      </c>
      <c r="E79" s="80" t="s">
        <v>179</v>
      </c>
      <c r="F79" s="78">
        <v>6</v>
      </c>
      <c r="G79" s="86" t="s">
        <v>6</v>
      </c>
      <c r="H79" s="78" t="s">
        <v>6</v>
      </c>
      <c r="I79" s="78">
        <f t="shared" si="3"/>
        <v>2</v>
      </c>
      <c r="J79" s="78"/>
      <c r="K79" s="78"/>
      <c r="L79" s="78">
        <v>2</v>
      </c>
      <c r="M79" s="78"/>
      <c r="N79" s="78"/>
      <c r="O79" s="78">
        <v>2</v>
      </c>
      <c r="P79" s="78"/>
      <c r="Q79" s="78"/>
    </row>
    <row r="80" spans="1:20" ht="28.5" customHeight="1" thickBot="1">
      <c r="A80" s="30">
        <v>8</v>
      </c>
      <c r="B80" s="152" t="s">
        <v>169</v>
      </c>
      <c r="C80" s="80" t="s">
        <v>173</v>
      </c>
      <c r="D80" s="81" t="s">
        <v>235</v>
      </c>
      <c r="E80" s="80" t="s">
        <v>180</v>
      </c>
      <c r="F80" s="78">
        <v>6</v>
      </c>
      <c r="G80" s="78" t="s">
        <v>6</v>
      </c>
      <c r="H80" s="78" t="s">
        <v>6</v>
      </c>
      <c r="I80" s="78">
        <f t="shared" si="3"/>
        <v>1</v>
      </c>
      <c r="J80" s="78"/>
      <c r="K80" s="78"/>
      <c r="L80" s="78">
        <v>1</v>
      </c>
      <c r="M80" s="78"/>
      <c r="N80" s="78"/>
      <c r="O80" s="78">
        <v>1</v>
      </c>
      <c r="P80" s="78"/>
      <c r="Q80" s="78"/>
    </row>
    <row r="81" spans="1:20" ht="26.25" thickBot="1">
      <c r="A81" s="30">
        <v>9</v>
      </c>
      <c r="B81" s="152" t="s">
        <v>169</v>
      </c>
      <c r="C81" s="80" t="s">
        <v>175</v>
      </c>
      <c r="D81" s="81" t="s">
        <v>240</v>
      </c>
      <c r="E81" s="80" t="s">
        <v>177</v>
      </c>
      <c r="F81" s="78">
        <v>6</v>
      </c>
      <c r="G81" s="78" t="s">
        <v>6</v>
      </c>
      <c r="H81" s="78" t="s">
        <v>6</v>
      </c>
      <c r="I81" s="78">
        <f t="shared" si="3"/>
        <v>31</v>
      </c>
      <c r="J81" s="78"/>
      <c r="K81" s="78"/>
      <c r="L81" s="78">
        <v>30</v>
      </c>
      <c r="M81" s="78"/>
      <c r="N81" s="78"/>
      <c r="O81" s="78">
        <v>28</v>
      </c>
      <c r="P81" s="78">
        <v>2</v>
      </c>
      <c r="Q81" s="78">
        <v>1</v>
      </c>
    </row>
    <row r="82" spans="1:20" ht="80.25" customHeight="1" thickBot="1">
      <c r="A82" s="30">
        <v>10</v>
      </c>
      <c r="B82" s="152" t="s">
        <v>169</v>
      </c>
      <c r="C82" s="80" t="s">
        <v>181</v>
      </c>
      <c r="D82" s="81" t="s">
        <v>230</v>
      </c>
      <c r="E82" s="80" t="s">
        <v>182</v>
      </c>
      <c r="F82" s="78">
        <v>6</v>
      </c>
      <c r="G82" s="86" t="s">
        <v>6</v>
      </c>
      <c r="H82" s="78" t="s">
        <v>6</v>
      </c>
      <c r="I82" s="78">
        <f t="shared" si="3"/>
        <v>3</v>
      </c>
      <c r="J82" s="78"/>
      <c r="K82" s="78"/>
      <c r="L82" s="78">
        <v>3</v>
      </c>
      <c r="M82" s="78"/>
      <c r="N82" s="78"/>
      <c r="O82" s="78">
        <v>3</v>
      </c>
      <c r="P82" s="78"/>
      <c r="Q82" s="78"/>
    </row>
    <row r="83" spans="1:20" ht="35.25" customHeight="1">
      <c r="A83" s="183" t="s">
        <v>241</v>
      </c>
      <c r="B83" s="184"/>
      <c r="C83" s="185"/>
      <c r="D83" s="186" t="s">
        <v>196</v>
      </c>
      <c r="E83" s="185"/>
      <c r="F83" s="185"/>
      <c r="G83" s="187"/>
      <c r="H83" s="150"/>
      <c r="I83" s="150"/>
      <c r="J83" s="150"/>
      <c r="K83" s="150"/>
      <c r="L83" s="150"/>
      <c r="M83" s="150"/>
      <c r="N83" s="150"/>
      <c r="O83" s="150"/>
      <c r="P83" s="150"/>
      <c r="Q83" s="150"/>
    </row>
    <row r="84" spans="1:20" s="190" customFormat="1" ht="16.5" customHeight="1">
      <c r="A84" s="188" t="s">
        <v>244</v>
      </c>
      <c r="B84" s="151"/>
      <c r="C84" s="151"/>
      <c r="D84" s="151" t="s">
        <v>242</v>
      </c>
      <c r="E84" s="151"/>
      <c r="F84" s="151" t="s">
        <v>243</v>
      </c>
      <c r="G84" s="189"/>
      <c r="I84" s="151"/>
      <c r="K84" s="151"/>
      <c r="L84" s="151"/>
      <c r="M84" s="151"/>
      <c r="N84" s="151"/>
      <c r="O84" s="151"/>
      <c r="P84" s="151"/>
      <c r="Q84" s="151"/>
    </row>
    <row r="85" spans="1:20" s="190" customFormat="1" ht="16.5" customHeight="1">
      <c r="A85" s="188"/>
      <c r="B85" s="151"/>
      <c r="C85" s="151"/>
      <c r="D85" s="151"/>
      <c r="E85" s="151"/>
      <c r="F85" s="151"/>
      <c r="G85" s="189"/>
      <c r="I85" s="151"/>
      <c r="K85" s="151"/>
      <c r="L85" s="151"/>
      <c r="M85" s="151"/>
      <c r="N85" s="151"/>
      <c r="O85" s="151"/>
      <c r="P85" s="151"/>
      <c r="Q85" s="151"/>
    </row>
    <row r="86" spans="1:20" s="178" customFormat="1" ht="15.75">
      <c r="A86" s="178" t="s">
        <v>228</v>
      </c>
      <c r="G86" s="179"/>
      <c r="H86" s="180" t="s">
        <v>44</v>
      </c>
      <c r="I86" s="178" t="s">
        <v>115</v>
      </c>
      <c r="J86" s="180">
        <v>2019</v>
      </c>
      <c r="K86" s="181" t="s">
        <v>116</v>
      </c>
      <c r="Q86" s="181"/>
    </row>
    <row r="87" spans="1:20" s="178" customFormat="1" ht="15.75">
      <c r="A87" s="334" t="s">
        <v>169</v>
      </c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</row>
    <row r="88" spans="1:20" ht="15">
      <c r="A88" s="335" t="s">
        <v>71</v>
      </c>
      <c r="B88" s="336"/>
      <c r="C88" s="336"/>
      <c r="D88" s="336"/>
      <c r="E88" s="336"/>
      <c r="F88" s="336"/>
      <c r="G88" s="336"/>
      <c r="H88" s="336"/>
      <c r="I88" s="336"/>
      <c r="J88" s="336"/>
      <c r="K88" s="336"/>
      <c r="L88" s="336"/>
      <c r="M88" s="336"/>
      <c r="N88" s="336"/>
      <c r="O88" s="336"/>
      <c r="P88" s="336"/>
      <c r="Q88" s="336"/>
    </row>
    <row r="89" spans="1:20" ht="13.5" thickBot="1"/>
    <row r="90" spans="1:20" ht="31.5" customHeight="1" thickBot="1">
      <c r="A90" s="332" t="s">
        <v>117</v>
      </c>
      <c r="B90" s="332" t="s">
        <v>118</v>
      </c>
      <c r="C90" s="332" t="s">
        <v>119</v>
      </c>
      <c r="D90" s="332" t="s">
        <v>155</v>
      </c>
      <c r="E90" s="329" t="s">
        <v>120</v>
      </c>
      <c r="F90" s="330"/>
      <c r="G90" s="329" t="s">
        <v>121</v>
      </c>
      <c r="H90" s="330"/>
      <c r="I90" s="329" t="s">
        <v>122</v>
      </c>
      <c r="J90" s="331"/>
      <c r="K90" s="331"/>
      <c r="L90" s="331"/>
      <c r="M90" s="331"/>
      <c r="N90" s="331"/>
      <c r="O90" s="331"/>
      <c r="P90" s="331"/>
      <c r="Q90" s="330"/>
    </row>
    <row r="91" spans="1:20" ht="45.75" customHeight="1" thickBot="1">
      <c r="A91" s="337"/>
      <c r="B91" s="337"/>
      <c r="C91" s="337"/>
      <c r="D91" s="337"/>
      <c r="E91" s="332" t="s">
        <v>123</v>
      </c>
      <c r="F91" s="332" t="s">
        <v>124</v>
      </c>
      <c r="G91" s="332" t="s">
        <v>154</v>
      </c>
      <c r="H91" s="332" t="s">
        <v>125</v>
      </c>
      <c r="I91" s="332" t="s">
        <v>126</v>
      </c>
      <c r="J91" s="329" t="s">
        <v>90</v>
      </c>
      <c r="K91" s="331"/>
      <c r="L91" s="330"/>
      <c r="M91" s="329" t="s">
        <v>127</v>
      </c>
      <c r="N91" s="331"/>
      <c r="O91" s="331"/>
      <c r="P91" s="330"/>
      <c r="Q91" s="332" t="s">
        <v>92</v>
      </c>
    </row>
    <row r="92" spans="1:20" ht="81.75" customHeight="1" thickBot="1">
      <c r="A92" s="333"/>
      <c r="B92" s="333"/>
      <c r="C92" s="333"/>
      <c r="D92" s="333"/>
      <c r="E92" s="333"/>
      <c r="F92" s="333"/>
      <c r="G92" s="333"/>
      <c r="H92" s="333"/>
      <c r="I92" s="333"/>
      <c r="J92" s="78" t="s">
        <v>96</v>
      </c>
      <c r="K92" s="78" t="s">
        <v>97</v>
      </c>
      <c r="L92" s="78" t="s">
        <v>98</v>
      </c>
      <c r="M92" s="78" t="s">
        <v>99</v>
      </c>
      <c r="N92" s="78" t="s">
        <v>100</v>
      </c>
      <c r="O92" s="78" t="s">
        <v>128</v>
      </c>
      <c r="P92" s="78" t="s">
        <v>129</v>
      </c>
      <c r="Q92" s="333"/>
    </row>
    <row r="93" spans="1:20" ht="13.5" thickBot="1">
      <c r="A93" s="30">
        <v>1</v>
      </c>
      <c r="B93" s="78">
        <v>2</v>
      </c>
      <c r="C93" s="78">
        <v>3</v>
      </c>
      <c r="D93" s="78">
        <v>4</v>
      </c>
      <c r="E93" s="78">
        <v>5</v>
      </c>
      <c r="F93" s="78">
        <v>6</v>
      </c>
      <c r="G93" s="78">
        <v>7</v>
      </c>
      <c r="H93" s="78">
        <v>8</v>
      </c>
      <c r="I93" s="78">
        <v>9</v>
      </c>
      <c r="J93" s="78">
        <v>10</v>
      </c>
      <c r="K93" s="78">
        <v>11</v>
      </c>
      <c r="L93" s="78">
        <v>12</v>
      </c>
      <c r="M93" s="78">
        <v>13</v>
      </c>
      <c r="N93" s="78">
        <v>14</v>
      </c>
      <c r="O93" s="78">
        <v>15</v>
      </c>
      <c r="P93" s="78">
        <v>16</v>
      </c>
      <c r="Q93" s="78">
        <v>17</v>
      </c>
    </row>
    <row r="94" spans="1:20" ht="26.25" thickBot="1">
      <c r="A94" s="30">
        <v>1</v>
      </c>
      <c r="B94" s="152" t="s">
        <v>169</v>
      </c>
      <c r="C94" s="32" t="s">
        <v>237</v>
      </c>
      <c r="D94" s="78" t="s">
        <v>239</v>
      </c>
      <c r="E94" s="80" t="s">
        <v>229</v>
      </c>
      <c r="F94" s="78">
        <v>110</v>
      </c>
      <c r="G94" s="78" t="s">
        <v>6</v>
      </c>
      <c r="H94" s="78" t="s">
        <v>6</v>
      </c>
      <c r="I94" s="78">
        <f>J94+K94+L94+Q94</f>
        <v>2</v>
      </c>
      <c r="J94" s="78"/>
      <c r="K94" s="78"/>
      <c r="L94" s="78"/>
      <c r="M94" s="78"/>
      <c r="N94" s="78"/>
      <c r="O94" s="78"/>
      <c r="P94" s="78"/>
      <c r="Q94" s="78">
        <v>2</v>
      </c>
      <c r="S94" s="3">
        <f>SUM(M94:P94)</f>
        <v>0</v>
      </c>
    </row>
    <row r="95" spans="1:20" ht="59.25" customHeight="1" thickBot="1">
      <c r="A95" s="30">
        <v>2</v>
      </c>
      <c r="B95" s="152" t="s">
        <v>169</v>
      </c>
      <c r="C95" s="80" t="s">
        <v>229</v>
      </c>
      <c r="D95" s="77" t="s">
        <v>231</v>
      </c>
      <c r="E95" s="80" t="s">
        <v>173</v>
      </c>
      <c r="F95" s="78">
        <v>6</v>
      </c>
      <c r="G95" s="78" t="s">
        <v>287</v>
      </c>
      <c r="H95" s="78">
        <v>6</v>
      </c>
      <c r="I95" s="78">
        <f t="shared" ref="I95:I103" si="4">J95+K95+L95+Q95</f>
        <v>4</v>
      </c>
      <c r="J95" s="78"/>
      <c r="K95" s="78"/>
      <c r="L95" s="78">
        <v>4</v>
      </c>
      <c r="M95" s="78"/>
      <c r="N95" s="78"/>
      <c r="O95" s="78">
        <v>4</v>
      </c>
      <c r="P95" s="78"/>
      <c r="Q95" s="78"/>
      <c r="S95" s="328"/>
      <c r="T95" s="328"/>
    </row>
    <row r="96" spans="1:20" ht="60" customHeight="1" thickBot="1">
      <c r="A96" s="30">
        <v>3</v>
      </c>
      <c r="B96" s="152" t="s">
        <v>169</v>
      </c>
      <c r="C96" s="80" t="s">
        <v>172</v>
      </c>
      <c r="D96" s="77" t="s">
        <v>236</v>
      </c>
      <c r="E96" s="80" t="s">
        <v>174</v>
      </c>
      <c r="F96" s="78">
        <v>6</v>
      </c>
      <c r="G96" s="78" t="s">
        <v>6</v>
      </c>
      <c r="H96" s="78" t="s">
        <v>6</v>
      </c>
      <c r="I96" s="78">
        <f t="shared" si="4"/>
        <v>2</v>
      </c>
      <c r="J96" s="78"/>
      <c r="K96" s="78"/>
      <c r="L96" s="78">
        <v>2</v>
      </c>
      <c r="M96" s="78"/>
      <c r="N96" s="78"/>
      <c r="O96" s="78">
        <v>2</v>
      </c>
      <c r="P96" s="78"/>
      <c r="Q96" s="78"/>
    </row>
    <row r="97" spans="1:17" ht="26.25" thickBot="1">
      <c r="A97" s="30">
        <v>4</v>
      </c>
      <c r="B97" s="152" t="s">
        <v>169</v>
      </c>
      <c r="C97" s="80" t="s">
        <v>172</v>
      </c>
      <c r="D97" s="77" t="s">
        <v>238</v>
      </c>
      <c r="E97" s="80" t="s">
        <v>181</v>
      </c>
      <c r="F97" s="78">
        <v>6</v>
      </c>
      <c r="G97" s="78" t="s">
        <v>6</v>
      </c>
      <c r="H97" s="78" t="s">
        <v>6</v>
      </c>
      <c r="I97" s="78">
        <f t="shared" si="4"/>
        <v>3</v>
      </c>
      <c r="J97" s="78"/>
      <c r="K97" s="78"/>
      <c r="L97" s="78"/>
      <c r="M97" s="78"/>
      <c r="N97" s="78"/>
      <c r="O97" s="78"/>
      <c r="P97" s="78"/>
      <c r="Q97" s="78">
        <v>3</v>
      </c>
    </row>
    <row r="98" spans="1:17" ht="30.75" customHeight="1" thickBot="1">
      <c r="A98" s="30">
        <v>5</v>
      </c>
      <c r="B98" s="152" t="s">
        <v>169</v>
      </c>
      <c r="C98" s="80" t="s">
        <v>175</v>
      </c>
      <c r="D98" s="81" t="s">
        <v>233</v>
      </c>
      <c r="E98" s="80" t="s">
        <v>176</v>
      </c>
      <c r="F98" s="78">
        <v>6</v>
      </c>
      <c r="G98" s="86" t="s">
        <v>6</v>
      </c>
      <c r="H98" s="78" t="s">
        <v>6</v>
      </c>
      <c r="I98" s="78">
        <f t="shared" si="4"/>
        <v>1</v>
      </c>
      <c r="J98" s="78"/>
      <c r="K98" s="78"/>
      <c r="L98" s="78">
        <v>1</v>
      </c>
      <c r="M98" s="78"/>
      <c r="N98" s="78"/>
      <c r="O98" s="78"/>
      <c r="P98" s="78">
        <v>1</v>
      </c>
      <c r="Q98" s="78"/>
    </row>
    <row r="99" spans="1:17" ht="32.25" customHeight="1" thickBot="1">
      <c r="A99" s="30">
        <v>6</v>
      </c>
      <c r="B99" s="152" t="s">
        <v>169</v>
      </c>
      <c r="C99" s="80" t="s">
        <v>177</v>
      </c>
      <c r="D99" s="81" t="s">
        <v>234</v>
      </c>
      <c r="E99" s="80" t="s">
        <v>178</v>
      </c>
      <c r="F99" s="78">
        <v>6</v>
      </c>
      <c r="G99" s="86" t="s">
        <v>6</v>
      </c>
      <c r="H99" s="78" t="s">
        <v>6</v>
      </c>
      <c r="I99" s="78">
        <f t="shared" si="4"/>
        <v>1</v>
      </c>
      <c r="J99" s="78"/>
      <c r="K99" s="78"/>
      <c r="L99" s="78">
        <v>1</v>
      </c>
      <c r="M99" s="78"/>
      <c r="N99" s="78"/>
      <c r="O99" s="78">
        <v>1</v>
      </c>
      <c r="P99" s="78"/>
      <c r="Q99" s="78"/>
    </row>
    <row r="100" spans="1:17" ht="57" customHeight="1" thickBot="1">
      <c r="A100" s="30">
        <v>7</v>
      </c>
      <c r="B100" s="152" t="s">
        <v>169</v>
      </c>
      <c r="C100" s="80" t="s">
        <v>173</v>
      </c>
      <c r="D100" s="77" t="s">
        <v>232</v>
      </c>
      <c r="E100" s="80" t="s">
        <v>179</v>
      </c>
      <c r="F100" s="78">
        <v>6</v>
      </c>
      <c r="G100" s="86" t="s">
        <v>6</v>
      </c>
      <c r="H100" s="78" t="s">
        <v>6</v>
      </c>
      <c r="I100" s="78">
        <f t="shared" si="4"/>
        <v>2</v>
      </c>
      <c r="J100" s="78"/>
      <c r="K100" s="78"/>
      <c r="L100" s="78">
        <v>2</v>
      </c>
      <c r="M100" s="78"/>
      <c r="N100" s="78"/>
      <c r="O100" s="78">
        <v>2</v>
      </c>
      <c r="P100" s="78"/>
      <c r="Q100" s="78"/>
    </row>
    <row r="101" spans="1:17" ht="28.5" customHeight="1" thickBot="1">
      <c r="A101" s="30">
        <v>8</v>
      </c>
      <c r="B101" s="152" t="s">
        <v>169</v>
      </c>
      <c r="C101" s="80" t="s">
        <v>173</v>
      </c>
      <c r="D101" s="81" t="s">
        <v>235</v>
      </c>
      <c r="E101" s="80" t="s">
        <v>180</v>
      </c>
      <c r="F101" s="78">
        <v>6</v>
      </c>
      <c r="G101" s="78" t="s">
        <v>6</v>
      </c>
      <c r="H101" s="78" t="s">
        <v>6</v>
      </c>
      <c r="I101" s="78">
        <f t="shared" si="4"/>
        <v>1</v>
      </c>
      <c r="J101" s="78"/>
      <c r="K101" s="78"/>
      <c r="L101" s="78">
        <v>1</v>
      </c>
      <c r="M101" s="78"/>
      <c r="N101" s="78"/>
      <c r="O101" s="78">
        <v>1</v>
      </c>
      <c r="P101" s="78"/>
      <c r="Q101" s="78"/>
    </row>
    <row r="102" spans="1:17" ht="26.25" thickBot="1">
      <c r="A102" s="30">
        <v>9</v>
      </c>
      <c r="B102" s="152" t="s">
        <v>169</v>
      </c>
      <c r="C102" s="80" t="s">
        <v>175</v>
      </c>
      <c r="D102" s="81" t="s">
        <v>240</v>
      </c>
      <c r="E102" s="80" t="s">
        <v>177</v>
      </c>
      <c r="F102" s="78">
        <v>6</v>
      </c>
      <c r="G102" s="78" t="s">
        <v>6</v>
      </c>
      <c r="H102" s="78" t="s">
        <v>6</v>
      </c>
      <c r="I102" s="78">
        <f t="shared" si="4"/>
        <v>31</v>
      </c>
      <c r="J102" s="78"/>
      <c r="K102" s="78"/>
      <c r="L102" s="78">
        <v>30</v>
      </c>
      <c r="M102" s="78"/>
      <c r="N102" s="78"/>
      <c r="O102" s="78">
        <v>28</v>
      </c>
      <c r="P102" s="78">
        <v>2</v>
      </c>
      <c r="Q102" s="78">
        <v>1</v>
      </c>
    </row>
    <row r="103" spans="1:17" ht="51.75" thickBot="1">
      <c r="A103" s="30">
        <v>10</v>
      </c>
      <c r="B103" s="152" t="s">
        <v>169</v>
      </c>
      <c r="C103" s="80" t="s">
        <v>181</v>
      </c>
      <c r="D103" s="81" t="s">
        <v>230</v>
      </c>
      <c r="E103" s="80" t="s">
        <v>182</v>
      </c>
      <c r="F103" s="78">
        <v>6</v>
      </c>
      <c r="G103" s="86" t="s">
        <v>6</v>
      </c>
      <c r="H103" s="78" t="s">
        <v>6</v>
      </c>
      <c r="I103" s="78">
        <f t="shared" si="4"/>
        <v>3</v>
      </c>
      <c r="J103" s="78"/>
      <c r="K103" s="78"/>
      <c r="L103" s="78">
        <v>3</v>
      </c>
      <c r="M103" s="78"/>
      <c r="N103" s="78"/>
      <c r="O103" s="78">
        <v>3</v>
      </c>
      <c r="P103" s="78"/>
      <c r="Q103" s="78"/>
    </row>
    <row r="104" spans="1:17" ht="35.25" customHeight="1">
      <c r="A104" s="183" t="s">
        <v>241</v>
      </c>
      <c r="B104" s="184"/>
      <c r="C104" s="185"/>
      <c r="D104" s="186" t="s">
        <v>196</v>
      </c>
      <c r="E104" s="185"/>
      <c r="F104" s="185"/>
      <c r="G104" s="187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</row>
    <row r="105" spans="1:17" s="190" customFormat="1" ht="16.5" customHeight="1">
      <c r="A105" s="188" t="s">
        <v>244</v>
      </c>
      <c r="B105" s="151"/>
      <c r="C105" s="151"/>
      <c r="D105" s="151" t="s">
        <v>242</v>
      </c>
      <c r="E105" s="151"/>
      <c r="F105" s="151" t="s">
        <v>243</v>
      </c>
      <c r="G105" s="189"/>
      <c r="I105" s="151"/>
      <c r="K105" s="151"/>
      <c r="L105" s="151"/>
      <c r="M105" s="151"/>
      <c r="N105" s="151"/>
      <c r="O105" s="151"/>
      <c r="P105" s="151"/>
      <c r="Q105" s="151"/>
    </row>
    <row r="106" spans="1:17" s="190" customFormat="1" ht="16.5" customHeight="1">
      <c r="A106" s="188"/>
      <c r="B106" s="151"/>
      <c r="C106" s="151"/>
      <c r="D106" s="151"/>
      <c r="E106" s="151"/>
      <c r="F106" s="151"/>
      <c r="G106" s="189"/>
      <c r="I106" s="151"/>
      <c r="K106" s="151"/>
      <c r="L106" s="151"/>
      <c r="M106" s="151"/>
      <c r="N106" s="151"/>
      <c r="O106" s="151"/>
      <c r="P106" s="151"/>
      <c r="Q106" s="151"/>
    </row>
    <row r="107" spans="1:17" s="178" customFormat="1" ht="15.75">
      <c r="A107" s="178" t="s">
        <v>228</v>
      </c>
      <c r="G107" s="179"/>
      <c r="H107" s="180" t="s">
        <v>45</v>
      </c>
      <c r="I107" s="178" t="s">
        <v>115</v>
      </c>
      <c r="J107" s="180">
        <v>2019</v>
      </c>
      <c r="K107" s="181" t="s">
        <v>116</v>
      </c>
      <c r="Q107" s="181"/>
    </row>
    <row r="108" spans="1:17" s="178" customFormat="1" ht="15.75">
      <c r="A108" s="334" t="s">
        <v>169</v>
      </c>
      <c r="B108" s="334"/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</row>
    <row r="109" spans="1:17" ht="15">
      <c r="A109" s="335" t="s">
        <v>71</v>
      </c>
      <c r="B109" s="336"/>
      <c r="C109" s="336"/>
      <c r="D109" s="336"/>
      <c r="E109" s="336"/>
      <c r="F109" s="336"/>
      <c r="G109" s="336"/>
      <c r="H109" s="336"/>
      <c r="I109" s="336"/>
      <c r="J109" s="336"/>
      <c r="K109" s="336"/>
      <c r="L109" s="336"/>
      <c r="M109" s="336"/>
      <c r="N109" s="336"/>
      <c r="O109" s="336"/>
      <c r="P109" s="336"/>
      <c r="Q109" s="336"/>
    </row>
    <row r="110" spans="1:17" ht="13.5" thickBot="1"/>
    <row r="111" spans="1:17" ht="31.5" customHeight="1" thickBot="1">
      <c r="A111" s="332" t="s">
        <v>117</v>
      </c>
      <c r="B111" s="332" t="s">
        <v>118</v>
      </c>
      <c r="C111" s="332" t="s">
        <v>119</v>
      </c>
      <c r="D111" s="332" t="s">
        <v>155</v>
      </c>
      <c r="E111" s="329" t="s">
        <v>120</v>
      </c>
      <c r="F111" s="330"/>
      <c r="G111" s="329" t="s">
        <v>121</v>
      </c>
      <c r="H111" s="330"/>
      <c r="I111" s="329" t="s">
        <v>122</v>
      </c>
      <c r="J111" s="331"/>
      <c r="K111" s="331"/>
      <c r="L111" s="331"/>
      <c r="M111" s="331"/>
      <c r="N111" s="331"/>
      <c r="O111" s="331"/>
      <c r="P111" s="331"/>
      <c r="Q111" s="330"/>
    </row>
    <row r="112" spans="1:17" ht="45.75" customHeight="1" thickBot="1">
      <c r="A112" s="337"/>
      <c r="B112" s="337"/>
      <c r="C112" s="337"/>
      <c r="D112" s="337"/>
      <c r="E112" s="332" t="s">
        <v>123</v>
      </c>
      <c r="F112" s="332" t="s">
        <v>124</v>
      </c>
      <c r="G112" s="332" t="s">
        <v>154</v>
      </c>
      <c r="H112" s="332" t="s">
        <v>125</v>
      </c>
      <c r="I112" s="332" t="s">
        <v>126</v>
      </c>
      <c r="J112" s="329" t="s">
        <v>90</v>
      </c>
      <c r="K112" s="331"/>
      <c r="L112" s="330"/>
      <c r="M112" s="329" t="s">
        <v>127</v>
      </c>
      <c r="N112" s="331"/>
      <c r="O112" s="331"/>
      <c r="P112" s="330"/>
      <c r="Q112" s="332" t="s">
        <v>92</v>
      </c>
    </row>
    <row r="113" spans="1:20" ht="81.75" customHeight="1" thickBot="1">
      <c r="A113" s="333"/>
      <c r="B113" s="333"/>
      <c r="C113" s="333"/>
      <c r="D113" s="333"/>
      <c r="E113" s="333"/>
      <c r="F113" s="333"/>
      <c r="G113" s="333"/>
      <c r="H113" s="333"/>
      <c r="I113" s="333"/>
      <c r="J113" s="78" t="s">
        <v>96</v>
      </c>
      <c r="K113" s="78" t="s">
        <v>97</v>
      </c>
      <c r="L113" s="78" t="s">
        <v>98</v>
      </c>
      <c r="M113" s="78" t="s">
        <v>99</v>
      </c>
      <c r="N113" s="78" t="s">
        <v>100</v>
      </c>
      <c r="O113" s="78" t="s">
        <v>128</v>
      </c>
      <c r="P113" s="78" t="s">
        <v>129</v>
      </c>
      <c r="Q113" s="333"/>
    </row>
    <row r="114" spans="1:20" ht="13.5" thickBot="1">
      <c r="A114" s="30">
        <v>1</v>
      </c>
      <c r="B114" s="78">
        <v>2</v>
      </c>
      <c r="C114" s="78">
        <v>3</v>
      </c>
      <c r="D114" s="78">
        <v>4</v>
      </c>
      <c r="E114" s="78">
        <v>5</v>
      </c>
      <c r="F114" s="78">
        <v>6</v>
      </c>
      <c r="G114" s="78">
        <v>7</v>
      </c>
      <c r="H114" s="78">
        <v>8</v>
      </c>
      <c r="I114" s="78">
        <v>9</v>
      </c>
      <c r="J114" s="78">
        <v>10</v>
      </c>
      <c r="K114" s="78">
        <v>11</v>
      </c>
      <c r="L114" s="78">
        <v>12</v>
      </c>
      <c r="M114" s="78">
        <v>13</v>
      </c>
      <c r="N114" s="78">
        <v>14</v>
      </c>
      <c r="O114" s="78">
        <v>15</v>
      </c>
      <c r="P114" s="78">
        <v>16</v>
      </c>
      <c r="Q114" s="78">
        <v>17</v>
      </c>
    </row>
    <row r="115" spans="1:20" ht="26.25" thickBot="1">
      <c r="A115" s="30">
        <v>1</v>
      </c>
      <c r="B115" s="152" t="s">
        <v>169</v>
      </c>
      <c r="C115" s="32" t="s">
        <v>237</v>
      </c>
      <c r="D115" s="78" t="s">
        <v>239</v>
      </c>
      <c r="E115" s="80" t="s">
        <v>229</v>
      </c>
      <c r="F115" s="78">
        <v>110</v>
      </c>
      <c r="G115" s="78" t="s">
        <v>6</v>
      </c>
      <c r="H115" s="78" t="s">
        <v>6</v>
      </c>
      <c r="I115" s="78">
        <f>J115+K115+L115+Q115</f>
        <v>2</v>
      </c>
      <c r="J115" s="78"/>
      <c r="K115" s="78"/>
      <c r="L115" s="78"/>
      <c r="M115" s="78"/>
      <c r="N115" s="78"/>
      <c r="O115" s="78"/>
      <c r="P115" s="78"/>
      <c r="Q115" s="78">
        <v>2</v>
      </c>
      <c r="S115" s="3">
        <f>SUM(M115:P115)</f>
        <v>0</v>
      </c>
    </row>
    <row r="116" spans="1:20" ht="59.25" customHeight="1" thickBot="1">
      <c r="A116" s="30">
        <v>2</v>
      </c>
      <c r="B116" s="152" t="s">
        <v>169</v>
      </c>
      <c r="C116" s="80" t="s">
        <v>229</v>
      </c>
      <c r="D116" s="77" t="s">
        <v>231</v>
      </c>
      <c r="E116" s="80" t="s">
        <v>173</v>
      </c>
      <c r="F116" s="78">
        <v>6</v>
      </c>
      <c r="G116" s="78" t="s">
        <v>287</v>
      </c>
      <c r="H116" s="78">
        <v>6</v>
      </c>
      <c r="I116" s="78">
        <f t="shared" ref="I116:I124" si="5">J116+K116+L116+Q116</f>
        <v>4</v>
      </c>
      <c r="J116" s="78"/>
      <c r="K116" s="78"/>
      <c r="L116" s="78">
        <v>4</v>
      </c>
      <c r="M116" s="78"/>
      <c r="N116" s="78"/>
      <c r="O116" s="78">
        <v>4</v>
      </c>
      <c r="P116" s="78"/>
      <c r="Q116" s="78"/>
      <c r="S116" s="328"/>
      <c r="T116" s="328"/>
    </row>
    <row r="117" spans="1:20" ht="60" customHeight="1" thickBot="1">
      <c r="A117" s="30">
        <v>3</v>
      </c>
      <c r="B117" s="152" t="s">
        <v>169</v>
      </c>
      <c r="C117" s="80" t="s">
        <v>172</v>
      </c>
      <c r="D117" s="77" t="s">
        <v>236</v>
      </c>
      <c r="E117" s="80" t="s">
        <v>174</v>
      </c>
      <c r="F117" s="78">
        <v>6</v>
      </c>
      <c r="G117" s="78" t="s">
        <v>6</v>
      </c>
      <c r="H117" s="78" t="s">
        <v>6</v>
      </c>
      <c r="I117" s="78">
        <f t="shared" si="5"/>
        <v>2</v>
      </c>
      <c r="J117" s="78"/>
      <c r="K117" s="78"/>
      <c r="L117" s="78">
        <v>2</v>
      </c>
      <c r="M117" s="78"/>
      <c r="N117" s="78"/>
      <c r="O117" s="78">
        <v>2</v>
      </c>
      <c r="P117" s="78"/>
      <c r="Q117" s="78"/>
    </row>
    <row r="118" spans="1:20" ht="26.25" thickBot="1">
      <c r="A118" s="30">
        <v>4</v>
      </c>
      <c r="B118" s="152" t="s">
        <v>169</v>
      </c>
      <c r="C118" s="80" t="s">
        <v>172</v>
      </c>
      <c r="D118" s="77" t="s">
        <v>238</v>
      </c>
      <c r="E118" s="80" t="s">
        <v>181</v>
      </c>
      <c r="F118" s="78">
        <v>6</v>
      </c>
      <c r="G118" s="78" t="s">
        <v>6</v>
      </c>
      <c r="H118" s="78" t="s">
        <v>6</v>
      </c>
      <c r="I118" s="78">
        <f t="shared" si="5"/>
        <v>3</v>
      </c>
      <c r="J118" s="78"/>
      <c r="K118" s="78"/>
      <c r="L118" s="78"/>
      <c r="M118" s="78"/>
      <c r="N118" s="78"/>
      <c r="O118" s="78"/>
      <c r="P118" s="78"/>
      <c r="Q118" s="78">
        <v>3</v>
      </c>
    </row>
    <row r="119" spans="1:20" ht="30.75" customHeight="1" thickBot="1">
      <c r="A119" s="30">
        <v>5</v>
      </c>
      <c r="B119" s="152" t="s">
        <v>169</v>
      </c>
      <c r="C119" s="80" t="s">
        <v>175</v>
      </c>
      <c r="D119" s="81" t="s">
        <v>233</v>
      </c>
      <c r="E119" s="80" t="s">
        <v>176</v>
      </c>
      <c r="F119" s="78">
        <v>6</v>
      </c>
      <c r="G119" s="86" t="s">
        <v>6</v>
      </c>
      <c r="H119" s="78" t="s">
        <v>6</v>
      </c>
      <c r="I119" s="78">
        <f t="shared" si="5"/>
        <v>1</v>
      </c>
      <c r="J119" s="78"/>
      <c r="K119" s="78"/>
      <c r="L119" s="78">
        <v>1</v>
      </c>
      <c r="M119" s="78"/>
      <c r="N119" s="78"/>
      <c r="O119" s="78"/>
      <c r="P119" s="78">
        <v>1</v>
      </c>
      <c r="Q119" s="78"/>
    </row>
    <row r="120" spans="1:20" ht="32.25" customHeight="1" thickBot="1">
      <c r="A120" s="30">
        <v>6</v>
      </c>
      <c r="B120" s="152" t="s">
        <v>169</v>
      </c>
      <c r="C120" s="80" t="s">
        <v>177</v>
      </c>
      <c r="D120" s="81" t="s">
        <v>234</v>
      </c>
      <c r="E120" s="80" t="s">
        <v>178</v>
      </c>
      <c r="F120" s="78">
        <v>6</v>
      </c>
      <c r="G120" s="86" t="s">
        <v>6</v>
      </c>
      <c r="H120" s="78" t="s">
        <v>6</v>
      </c>
      <c r="I120" s="78">
        <f t="shared" si="5"/>
        <v>1</v>
      </c>
      <c r="J120" s="78"/>
      <c r="K120" s="78"/>
      <c r="L120" s="78">
        <v>1</v>
      </c>
      <c r="M120" s="78"/>
      <c r="N120" s="78"/>
      <c r="O120" s="78">
        <v>1</v>
      </c>
      <c r="P120" s="78"/>
      <c r="Q120" s="78"/>
    </row>
    <row r="121" spans="1:20" ht="57" customHeight="1" thickBot="1">
      <c r="A121" s="30">
        <v>7</v>
      </c>
      <c r="B121" s="152" t="s">
        <v>169</v>
      </c>
      <c r="C121" s="80" t="s">
        <v>173</v>
      </c>
      <c r="D121" s="77" t="s">
        <v>232</v>
      </c>
      <c r="E121" s="80" t="s">
        <v>179</v>
      </c>
      <c r="F121" s="78">
        <v>6</v>
      </c>
      <c r="G121" s="86" t="s">
        <v>6</v>
      </c>
      <c r="H121" s="78" t="s">
        <v>6</v>
      </c>
      <c r="I121" s="78">
        <f t="shared" si="5"/>
        <v>2</v>
      </c>
      <c r="J121" s="78"/>
      <c r="K121" s="78"/>
      <c r="L121" s="78">
        <v>2</v>
      </c>
      <c r="M121" s="78"/>
      <c r="N121" s="78"/>
      <c r="O121" s="78">
        <v>2</v>
      </c>
      <c r="P121" s="78"/>
      <c r="Q121" s="78"/>
    </row>
    <row r="122" spans="1:20" ht="28.5" customHeight="1" thickBot="1">
      <c r="A122" s="30">
        <v>8</v>
      </c>
      <c r="B122" s="152" t="s">
        <v>169</v>
      </c>
      <c r="C122" s="80" t="s">
        <v>173</v>
      </c>
      <c r="D122" s="81" t="s">
        <v>235</v>
      </c>
      <c r="E122" s="80" t="s">
        <v>180</v>
      </c>
      <c r="F122" s="78">
        <v>6</v>
      </c>
      <c r="G122" s="78" t="s">
        <v>6</v>
      </c>
      <c r="H122" s="78" t="s">
        <v>6</v>
      </c>
      <c r="I122" s="78">
        <f t="shared" si="5"/>
        <v>1</v>
      </c>
      <c r="J122" s="78"/>
      <c r="K122" s="78"/>
      <c r="L122" s="78">
        <v>1</v>
      </c>
      <c r="M122" s="78"/>
      <c r="N122" s="78"/>
      <c r="O122" s="78">
        <v>1</v>
      </c>
      <c r="P122" s="78"/>
      <c r="Q122" s="78"/>
    </row>
    <row r="123" spans="1:20" ht="26.25" thickBot="1">
      <c r="A123" s="30">
        <v>9</v>
      </c>
      <c r="B123" s="152" t="s">
        <v>169</v>
      </c>
      <c r="C123" s="80" t="s">
        <v>175</v>
      </c>
      <c r="D123" s="81" t="s">
        <v>240</v>
      </c>
      <c r="E123" s="80" t="s">
        <v>177</v>
      </c>
      <c r="F123" s="78">
        <v>6</v>
      </c>
      <c r="G123" s="78" t="s">
        <v>6</v>
      </c>
      <c r="H123" s="78" t="s">
        <v>6</v>
      </c>
      <c r="I123" s="78">
        <f t="shared" si="5"/>
        <v>31</v>
      </c>
      <c r="J123" s="78"/>
      <c r="K123" s="78"/>
      <c r="L123" s="78">
        <v>30</v>
      </c>
      <c r="M123" s="78"/>
      <c r="N123" s="78"/>
      <c r="O123" s="78">
        <v>28</v>
      </c>
      <c r="P123" s="78">
        <v>2</v>
      </c>
      <c r="Q123" s="78">
        <v>1</v>
      </c>
    </row>
    <row r="124" spans="1:20" ht="80.25" customHeight="1" thickBot="1">
      <c r="A124" s="30">
        <v>10</v>
      </c>
      <c r="B124" s="152" t="s">
        <v>169</v>
      </c>
      <c r="C124" s="80" t="s">
        <v>181</v>
      </c>
      <c r="D124" s="81" t="s">
        <v>230</v>
      </c>
      <c r="E124" s="80" t="s">
        <v>182</v>
      </c>
      <c r="F124" s="78">
        <v>6</v>
      </c>
      <c r="G124" s="86" t="s">
        <v>6</v>
      </c>
      <c r="H124" s="78" t="s">
        <v>6</v>
      </c>
      <c r="I124" s="78">
        <f t="shared" si="5"/>
        <v>3</v>
      </c>
      <c r="J124" s="78"/>
      <c r="K124" s="78"/>
      <c r="L124" s="78">
        <v>3</v>
      </c>
      <c r="M124" s="78"/>
      <c r="N124" s="78"/>
      <c r="O124" s="78">
        <v>3</v>
      </c>
      <c r="P124" s="78"/>
      <c r="Q124" s="78"/>
    </row>
    <row r="125" spans="1:20" ht="35.25" customHeight="1">
      <c r="A125" s="183" t="s">
        <v>241</v>
      </c>
      <c r="B125" s="184"/>
      <c r="C125" s="185"/>
      <c r="D125" s="186" t="s">
        <v>196</v>
      </c>
      <c r="E125" s="185"/>
      <c r="F125" s="185"/>
      <c r="G125" s="187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</row>
    <row r="126" spans="1:20" s="190" customFormat="1" ht="16.5" customHeight="1">
      <c r="A126" s="188" t="s">
        <v>244</v>
      </c>
      <c r="B126" s="151"/>
      <c r="C126" s="151"/>
      <c r="D126" s="151" t="s">
        <v>242</v>
      </c>
      <c r="E126" s="151"/>
      <c r="F126" s="151" t="s">
        <v>243</v>
      </c>
      <c r="G126" s="189"/>
      <c r="I126" s="151"/>
      <c r="K126" s="151"/>
      <c r="L126" s="151"/>
      <c r="M126" s="151"/>
      <c r="N126" s="151"/>
      <c r="O126" s="151"/>
      <c r="P126" s="151"/>
      <c r="Q126" s="151"/>
    </row>
    <row r="127" spans="1:20" s="190" customFormat="1" ht="16.5" customHeight="1">
      <c r="A127" s="188"/>
      <c r="B127" s="151"/>
      <c r="C127" s="151"/>
      <c r="D127" s="151"/>
      <c r="E127" s="151"/>
      <c r="F127" s="151"/>
      <c r="G127" s="189"/>
      <c r="I127" s="151"/>
      <c r="K127" s="151"/>
      <c r="L127" s="151"/>
      <c r="M127" s="151"/>
      <c r="N127" s="151"/>
      <c r="O127" s="151"/>
      <c r="P127" s="151"/>
      <c r="Q127" s="151"/>
    </row>
    <row r="128" spans="1:20" s="178" customFormat="1" ht="15.75">
      <c r="A128" s="178" t="s">
        <v>228</v>
      </c>
      <c r="G128" s="179"/>
      <c r="H128" s="180" t="s">
        <v>46</v>
      </c>
      <c r="I128" s="178" t="s">
        <v>115</v>
      </c>
      <c r="J128" s="180">
        <v>2019</v>
      </c>
      <c r="K128" s="181" t="s">
        <v>116</v>
      </c>
      <c r="Q128" s="181"/>
    </row>
    <row r="129" spans="1:20" s="178" customFormat="1" ht="15.75">
      <c r="A129" s="334" t="s">
        <v>169</v>
      </c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</row>
    <row r="130" spans="1:20" ht="15">
      <c r="A130" s="335" t="s">
        <v>71</v>
      </c>
      <c r="B130" s="336"/>
      <c r="C130" s="336"/>
      <c r="D130" s="336"/>
      <c r="E130" s="336"/>
      <c r="F130" s="336"/>
      <c r="G130" s="336"/>
      <c r="H130" s="336"/>
      <c r="I130" s="336"/>
      <c r="J130" s="336"/>
      <c r="K130" s="336"/>
      <c r="L130" s="336"/>
      <c r="M130" s="336"/>
      <c r="N130" s="336"/>
      <c r="O130" s="336"/>
      <c r="P130" s="336"/>
      <c r="Q130" s="336"/>
    </row>
    <row r="131" spans="1:20" ht="13.5" thickBot="1"/>
    <row r="132" spans="1:20" ht="31.5" customHeight="1" thickBot="1">
      <c r="A132" s="332" t="s">
        <v>117</v>
      </c>
      <c r="B132" s="332" t="s">
        <v>118</v>
      </c>
      <c r="C132" s="332" t="s">
        <v>119</v>
      </c>
      <c r="D132" s="332" t="s">
        <v>155</v>
      </c>
      <c r="E132" s="329" t="s">
        <v>120</v>
      </c>
      <c r="F132" s="330"/>
      <c r="G132" s="329" t="s">
        <v>121</v>
      </c>
      <c r="H132" s="330"/>
      <c r="I132" s="329" t="s">
        <v>122</v>
      </c>
      <c r="J132" s="331"/>
      <c r="K132" s="331"/>
      <c r="L132" s="331"/>
      <c r="M132" s="331"/>
      <c r="N132" s="331"/>
      <c r="O132" s="331"/>
      <c r="P132" s="331"/>
      <c r="Q132" s="330"/>
    </row>
    <row r="133" spans="1:20" ht="45.75" customHeight="1" thickBot="1">
      <c r="A133" s="337"/>
      <c r="B133" s="337"/>
      <c r="C133" s="337"/>
      <c r="D133" s="337"/>
      <c r="E133" s="332" t="s">
        <v>123</v>
      </c>
      <c r="F133" s="332" t="s">
        <v>124</v>
      </c>
      <c r="G133" s="332" t="s">
        <v>154</v>
      </c>
      <c r="H133" s="332" t="s">
        <v>125</v>
      </c>
      <c r="I133" s="332" t="s">
        <v>126</v>
      </c>
      <c r="J133" s="329" t="s">
        <v>90</v>
      </c>
      <c r="K133" s="331"/>
      <c r="L133" s="330"/>
      <c r="M133" s="329" t="s">
        <v>127</v>
      </c>
      <c r="N133" s="331"/>
      <c r="O133" s="331"/>
      <c r="P133" s="330"/>
      <c r="Q133" s="332" t="s">
        <v>92</v>
      </c>
    </row>
    <row r="134" spans="1:20" ht="81.75" customHeight="1" thickBot="1">
      <c r="A134" s="333"/>
      <c r="B134" s="333"/>
      <c r="C134" s="333"/>
      <c r="D134" s="333"/>
      <c r="E134" s="333"/>
      <c r="F134" s="333"/>
      <c r="G134" s="333"/>
      <c r="H134" s="333"/>
      <c r="I134" s="333"/>
      <c r="J134" s="78" t="s">
        <v>96</v>
      </c>
      <c r="K134" s="78" t="s">
        <v>97</v>
      </c>
      <c r="L134" s="78" t="s">
        <v>98</v>
      </c>
      <c r="M134" s="78" t="s">
        <v>99</v>
      </c>
      <c r="N134" s="78" t="s">
        <v>100</v>
      </c>
      <c r="O134" s="78" t="s">
        <v>128</v>
      </c>
      <c r="P134" s="78" t="s">
        <v>129</v>
      </c>
      <c r="Q134" s="333"/>
    </row>
    <row r="135" spans="1:20" ht="13.5" thickBot="1">
      <c r="A135" s="30">
        <v>1</v>
      </c>
      <c r="B135" s="78">
        <v>2</v>
      </c>
      <c r="C135" s="78">
        <v>3</v>
      </c>
      <c r="D135" s="78">
        <v>4</v>
      </c>
      <c r="E135" s="78">
        <v>5</v>
      </c>
      <c r="F135" s="78">
        <v>6</v>
      </c>
      <c r="G135" s="78">
        <v>7</v>
      </c>
      <c r="H135" s="78">
        <v>8</v>
      </c>
      <c r="I135" s="78">
        <v>9</v>
      </c>
      <c r="J135" s="78">
        <v>10</v>
      </c>
      <c r="K135" s="78">
        <v>11</v>
      </c>
      <c r="L135" s="78">
        <v>12</v>
      </c>
      <c r="M135" s="78">
        <v>13</v>
      </c>
      <c r="N135" s="78">
        <v>14</v>
      </c>
      <c r="O135" s="78">
        <v>15</v>
      </c>
      <c r="P135" s="78">
        <v>16</v>
      </c>
      <c r="Q135" s="78">
        <v>17</v>
      </c>
    </row>
    <row r="136" spans="1:20" ht="26.25" thickBot="1">
      <c r="A136" s="30">
        <v>1</v>
      </c>
      <c r="B136" s="152" t="s">
        <v>169</v>
      </c>
      <c r="C136" s="32" t="s">
        <v>237</v>
      </c>
      <c r="D136" s="78" t="s">
        <v>239</v>
      </c>
      <c r="E136" s="80" t="s">
        <v>229</v>
      </c>
      <c r="F136" s="78">
        <v>110</v>
      </c>
      <c r="G136" s="78" t="s">
        <v>6</v>
      </c>
      <c r="H136" s="78" t="s">
        <v>6</v>
      </c>
      <c r="I136" s="78">
        <f>J136+K136+L136+Q136</f>
        <v>2</v>
      </c>
      <c r="J136" s="78"/>
      <c r="K136" s="78"/>
      <c r="L136" s="78"/>
      <c r="M136" s="78"/>
      <c r="N136" s="78"/>
      <c r="O136" s="78"/>
      <c r="P136" s="78"/>
      <c r="Q136" s="78">
        <v>2</v>
      </c>
      <c r="S136" s="3">
        <f>SUM(M136:P136)</f>
        <v>0</v>
      </c>
    </row>
    <row r="137" spans="1:20" ht="59.25" customHeight="1" thickBot="1">
      <c r="A137" s="30">
        <v>2</v>
      </c>
      <c r="B137" s="152" t="s">
        <v>169</v>
      </c>
      <c r="C137" s="80" t="s">
        <v>229</v>
      </c>
      <c r="D137" s="77" t="s">
        <v>231</v>
      </c>
      <c r="E137" s="80" t="s">
        <v>173</v>
      </c>
      <c r="F137" s="78">
        <v>6</v>
      </c>
      <c r="G137" s="78" t="s">
        <v>287</v>
      </c>
      <c r="H137" s="78">
        <v>6</v>
      </c>
      <c r="I137" s="78">
        <f t="shared" ref="I137:I145" si="6">J137+K137+L137+Q137</f>
        <v>4</v>
      </c>
      <c r="J137" s="78"/>
      <c r="K137" s="78"/>
      <c r="L137" s="78">
        <v>4</v>
      </c>
      <c r="M137" s="78"/>
      <c r="N137" s="78"/>
      <c r="O137" s="78">
        <v>4</v>
      </c>
      <c r="P137" s="78"/>
      <c r="Q137" s="78"/>
      <c r="S137" s="328"/>
      <c r="T137" s="328"/>
    </row>
    <row r="138" spans="1:20" ht="60" customHeight="1" thickBot="1">
      <c r="A138" s="30">
        <v>3</v>
      </c>
      <c r="B138" s="152" t="s">
        <v>169</v>
      </c>
      <c r="C138" s="80" t="s">
        <v>172</v>
      </c>
      <c r="D138" s="77" t="s">
        <v>236</v>
      </c>
      <c r="E138" s="80" t="s">
        <v>174</v>
      </c>
      <c r="F138" s="78">
        <v>6</v>
      </c>
      <c r="G138" s="78" t="s">
        <v>6</v>
      </c>
      <c r="H138" s="78" t="s">
        <v>6</v>
      </c>
      <c r="I138" s="78">
        <f t="shared" si="6"/>
        <v>2</v>
      </c>
      <c r="J138" s="78"/>
      <c r="K138" s="78"/>
      <c r="L138" s="78">
        <v>2</v>
      </c>
      <c r="M138" s="78"/>
      <c r="N138" s="78"/>
      <c r="O138" s="78">
        <v>2</v>
      </c>
      <c r="P138" s="78"/>
      <c r="Q138" s="78"/>
    </row>
    <row r="139" spans="1:20" ht="26.25" thickBot="1">
      <c r="A139" s="30">
        <v>4</v>
      </c>
      <c r="B139" s="152" t="s">
        <v>169</v>
      </c>
      <c r="C139" s="80" t="s">
        <v>172</v>
      </c>
      <c r="D139" s="77" t="s">
        <v>238</v>
      </c>
      <c r="E139" s="80" t="s">
        <v>181</v>
      </c>
      <c r="F139" s="78">
        <v>6</v>
      </c>
      <c r="G139" s="78" t="s">
        <v>6</v>
      </c>
      <c r="H139" s="78" t="s">
        <v>6</v>
      </c>
      <c r="I139" s="78">
        <f t="shared" si="6"/>
        <v>3</v>
      </c>
      <c r="J139" s="78"/>
      <c r="K139" s="78"/>
      <c r="L139" s="78"/>
      <c r="M139" s="78"/>
      <c r="N139" s="78"/>
      <c r="O139" s="78"/>
      <c r="P139" s="78"/>
      <c r="Q139" s="78">
        <v>3</v>
      </c>
    </row>
    <row r="140" spans="1:20" ht="30.75" customHeight="1" thickBot="1">
      <c r="A140" s="30">
        <v>5</v>
      </c>
      <c r="B140" s="152" t="s">
        <v>169</v>
      </c>
      <c r="C140" s="80" t="s">
        <v>175</v>
      </c>
      <c r="D140" s="81" t="s">
        <v>233</v>
      </c>
      <c r="E140" s="80" t="s">
        <v>176</v>
      </c>
      <c r="F140" s="78">
        <v>6</v>
      </c>
      <c r="G140" s="86" t="s">
        <v>6</v>
      </c>
      <c r="H140" s="78" t="s">
        <v>6</v>
      </c>
      <c r="I140" s="78">
        <f t="shared" si="6"/>
        <v>1</v>
      </c>
      <c r="J140" s="78"/>
      <c r="K140" s="78"/>
      <c r="L140" s="78">
        <v>1</v>
      </c>
      <c r="M140" s="78"/>
      <c r="N140" s="78"/>
      <c r="O140" s="78"/>
      <c r="P140" s="78">
        <v>1</v>
      </c>
      <c r="Q140" s="78"/>
    </row>
    <row r="141" spans="1:20" ht="32.25" customHeight="1" thickBot="1">
      <c r="A141" s="30">
        <v>6</v>
      </c>
      <c r="B141" s="152" t="s">
        <v>169</v>
      </c>
      <c r="C141" s="80" t="s">
        <v>177</v>
      </c>
      <c r="D141" s="81" t="s">
        <v>234</v>
      </c>
      <c r="E141" s="80" t="s">
        <v>178</v>
      </c>
      <c r="F141" s="78">
        <v>6</v>
      </c>
      <c r="G141" s="86" t="s">
        <v>6</v>
      </c>
      <c r="H141" s="78" t="s">
        <v>6</v>
      </c>
      <c r="I141" s="78">
        <f t="shared" si="6"/>
        <v>1</v>
      </c>
      <c r="J141" s="78"/>
      <c r="K141" s="78"/>
      <c r="L141" s="78">
        <v>1</v>
      </c>
      <c r="M141" s="78"/>
      <c r="N141" s="78"/>
      <c r="O141" s="78">
        <v>1</v>
      </c>
      <c r="P141" s="78"/>
      <c r="Q141" s="78"/>
    </row>
    <row r="142" spans="1:20" ht="57" customHeight="1" thickBot="1">
      <c r="A142" s="30">
        <v>7</v>
      </c>
      <c r="B142" s="152" t="s">
        <v>169</v>
      </c>
      <c r="C142" s="80" t="s">
        <v>173</v>
      </c>
      <c r="D142" s="77" t="s">
        <v>232</v>
      </c>
      <c r="E142" s="80" t="s">
        <v>179</v>
      </c>
      <c r="F142" s="78">
        <v>6</v>
      </c>
      <c r="G142" s="86" t="s">
        <v>6</v>
      </c>
      <c r="H142" s="78" t="s">
        <v>6</v>
      </c>
      <c r="I142" s="78">
        <f t="shared" si="6"/>
        <v>2</v>
      </c>
      <c r="J142" s="78"/>
      <c r="K142" s="78"/>
      <c r="L142" s="78">
        <v>2</v>
      </c>
      <c r="M142" s="78"/>
      <c r="N142" s="78"/>
      <c r="O142" s="78">
        <v>2</v>
      </c>
      <c r="P142" s="78"/>
      <c r="Q142" s="78"/>
    </row>
    <row r="143" spans="1:20" ht="28.5" customHeight="1" thickBot="1">
      <c r="A143" s="30">
        <v>8</v>
      </c>
      <c r="B143" s="152" t="s">
        <v>169</v>
      </c>
      <c r="C143" s="80" t="s">
        <v>173</v>
      </c>
      <c r="D143" s="81" t="s">
        <v>235</v>
      </c>
      <c r="E143" s="80" t="s">
        <v>180</v>
      </c>
      <c r="F143" s="78">
        <v>6</v>
      </c>
      <c r="G143" s="78" t="s">
        <v>6</v>
      </c>
      <c r="H143" s="78" t="s">
        <v>6</v>
      </c>
      <c r="I143" s="78">
        <f t="shared" si="6"/>
        <v>1</v>
      </c>
      <c r="J143" s="78"/>
      <c r="K143" s="78"/>
      <c r="L143" s="78">
        <v>1</v>
      </c>
      <c r="M143" s="78"/>
      <c r="N143" s="78"/>
      <c r="O143" s="78">
        <v>1</v>
      </c>
      <c r="P143" s="78"/>
      <c r="Q143" s="78"/>
    </row>
    <row r="144" spans="1:20" ht="26.25" thickBot="1">
      <c r="A144" s="30">
        <v>9</v>
      </c>
      <c r="B144" s="152" t="s">
        <v>169</v>
      </c>
      <c r="C144" s="80" t="s">
        <v>175</v>
      </c>
      <c r="D144" s="81" t="s">
        <v>240</v>
      </c>
      <c r="E144" s="80" t="s">
        <v>177</v>
      </c>
      <c r="F144" s="78">
        <v>6</v>
      </c>
      <c r="G144" s="78" t="s">
        <v>6</v>
      </c>
      <c r="H144" s="78" t="s">
        <v>6</v>
      </c>
      <c r="I144" s="78">
        <f t="shared" si="6"/>
        <v>31</v>
      </c>
      <c r="J144" s="78"/>
      <c r="K144" s="78"/>
      <c r="L144" s="78">
        <v>30</v>
      </c>
      <c r="M144" s="78"/>
      <c r="N144" s="78"/>
      <c r="O144" s="78">
        <v>28</v>
      </c>
      <c r="P144" s="78">
        <v>2</v>
      </c>
      <c r="Q144" s="78">
        <v>1</v>
      </c>
    </row>
    <row r="145" spans="1:20" ht="80.25" customHeight="1" thickBot="1">
      <c r="A145" s="30">
        <v>10</v>
      </c>
      <c r="B145" s="152" t="s">
        <v>169</v>
      </c>
      <c r="C145" s="80" t="s">
        <v>181</v>
      </c>
      <c r="D145" s="81" t="s">
        <v>230</v>
      </c>
      <c r="E145" s="80" t="s">
        <v>182</v>
      </c>
      <c r="F145" s="78">
        <v>6</v>
      </c>
      <c r="G145" s="86" t="s">
        <v>6</v>
      </c>
      <c r="H145" s="78" t="s">
        <v>6</v>
      </c>
      <c r="I145" s="78">
        <f t="shared" si="6"/>
        <v>3</v>
      </c>
      <c r="J145" s="78"/>
      <c r="K145" s="78"/>
      <c r="L145" s="78">
        <v>3</v>
      </c>
      <c r="M145" s="78"/>
      <c r="N145" s="78"/>
      <c r="O145" s="78">
        <v>3</v>
      </c>
      <c r="P145" s="78"/>
      <c r="Q145" s="78"/>
    </row>
    <row r="146" spans="1:20" ht="35.25" customHeight="1">
      <c r="A146" s="183" t="s">
        <v>241</v>
      </c>
      <c r="B146" s="184"/>
      <c r="C146" s="185"/>
      <c r="D146" s="186" t="s">
        <v>196</v>
      </c>
      <c r="E146" s="185"/>
      <c r="F146" s="185"/>
      <c r="G146" s="187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</row>
    <row r="147" spans="1:20" s="190" customFormat="1" ht="16.5" customHeight="1">
      <c r="A147" s="188" t="s">
        <v>244</v>
      </c>
      <c r="B147" s="151"/>
      <c r="C147" s="151"/>
      <c r="D147" s="151" t="s">
        <v>242</v>
      </c>
      <c r="E147" s="151"/>
      <c r="F147" s="151" t="s">
        <v>243</v>
      </c>
      <c r="G147" s="189"/>
      <c r="I147" s="151"/>
      <c r="K147" s="151"/>
      <c r="L147" s="151"/>
      <c r="M147" s="151"/>
      <c r="N147" s="151"/>
      <c r="O147" s="151"/>
      <c r="P147" s="151"/>
      <c r="Q147" s="151"/>
    </row>
    <row r="148" spans="1:20" s="190" customFormat="1" ht="16.5" customHeight="1">
      <c r="A148" s="188"/>
      <c r="B148" s="151"/>
      <c r="C148" s="151"/>
      <c r="D148" s="151"/>
      <c r="E148" s="151"/>
      <c r="F148" s="151"/>
      <c r="G148" s="189"/>
      <c r="I148" s="151"/>
      <c r="K148" s="151"/>
      <c r="L148" s="151"/>
      <c r="M148" s="151"/>
      <c r="N148" s="151"/>
      <c r="O148" s="151"/>
      <c r="P148" s="151"/>
      <c r="Q148" s="151"/>
    </row>
    <row r="149" spans="1:20" s="178" customFormat="1" ht="15.75">
      <c r="A149" s="178" t="s">
        <v>228</v>
      </c>
      <c r="G149" s="179"/>
      <c r="H149" s="180" t="s">
        <v>47</v>
      </c>
      <c r="I149" s="178" t="s">
        <v>115</v>
      </c>
      <c r="J149" s="180">
        <v>2019</v>
      </c>
      <c r="K149" s="181" t="s">
        <v>116</v>
      </c>
      <c r="Q149" s="181"/>
    </row>
    <row r="150" spans="1:20" s="178" customFormat="1" ht="15.75">
      <c r="A150" s="334" t="s">
        <v>169</v>
      </c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</row>
    <row r="151" spans="1:20" ht="15">
      <c r="A151" s="335" t="s">
        <v>71</v>
      </c>
      <c r="B151" s="336"/>
      <c r="C151" s="336"/>
      <c r="D151" s="336"/>
      <c r="E151" s="336"/>
      <c r="F151" s="336"/>
      <c r="G151" s="336"/>
      <c r="H151" s="336"/>
      <c r="I151" s="336"/>
      <c r="J151" s="336"/>
      <c r="K151" s="336"/>
      <c r="L151" s="336"/>
      <c r="M151" s="336"/>
      <c r="N151" s="336"/>
      <c r="O151" s="336"/>
      <c r="P151" s="336"/>
      <c r="Q151" s="336"/>
    </row>
    <row r="152" spans="1:20" ht="13.5" thickBot="1"/>
    <row r="153" spans="1:20" ht="31.5" customHeight="1" thickBot="1">
      <c r="A153" s="332" t="s">
        <v>117</v>
      </c>
      <c r="B153" s="332" t="s">
        <v>118</v>
      </c>
      <c r="C153" s="332" t="s">
        <v>119</v>
      </c>
      <c r="D153" s="332" t="s">
        <v>155</v>
      </c>
      <c r="E153" s="329" t="s">
        <v>120</v>
      </c>
      <c r="F153" s="330"/>
      <c r="G153" s="329" t="s">
        <v>121</v>
      </c>
      <c r="H153" s="330"/>
      <c r="I153" s="329" t="s">
        <v>122</v>
      </c>
      <c r="J153" s="331"/>
      <c r="K153" s="331"/>
      <c r="L153" s="331"/>
      <c r="M153" s="331"/>
      <c r="N153" s="331"/>
      <c r="O153" s="331"/>
      <c r="P153" s="331"/>
      <c r="Q153" s="330"/>
    </row>
    <row r="154" spans="1:20" ht="45.75" customHeight="1" thickBot="1">
      <c r="A154" s="337"/>
      <c r="B154" s="337"/>
      <c r="C154" s="337"/>
      <c r="D154" s="337"/>
      <c r="E154" s="332" t="s">
        <v>123</v>
      </c>
      <c r="F154" s="332" t="s">
        <v>124</v>
      </c>
      <c r="G154" s="332" t="s">
        <v>154</v>
      </c>
      <c r="H154" s="332" t="s">
        <v>125</v>
      </c>
      <c r="I154" s="332" t="s">
        <v>126</v>
      </c>
      <c r="J154" s="329" t="s">
        <v>90</v>
      </c>
      <c r="K154" s="331"/>
      <c r="L154" s="330"/>
      <c r="M154" s="329" t="s">
        <v>127</v>
      </c>
      <c r="N154" s="331"/>
      <c r="O154" s="331"/>
      <c r="P154" s="330"/>
      <c r="Q154" s="332" t="s">
        <v>92</v>
      </c>
    </row>
    <row r="155" spans="1:20" ht="81.75" customHeight="1" thickBot="1">
      <c r="A155" s="333"/>
      <c r="B155" s="333"/>
      <c r="C155" s="333"/>
      <c r="D155" s="333"/>
      <c r="E155" s="333"/>
      <c r="F155" s="333"/>
      <c r="G155" s="333"/>
      <c r="H155" s="333"/>
      <c r="I155" s="333"/>
      <c r="J155" s="78" t="s">
        <v>96</v>
      </c>
      <c r="K155" s="78" t="s">
        <v>97</v>
      </c>
      <c r="L155" s="78" t="s">
        <v>98</v>
      </c>
      <c r="M155" s="78" t="s">
        <v>99</v>
      </c>
      <c r="N155" s="78" t="s">
        <v>100</v>
      </c>
      <c r="O155" s="78" t="s">
        <v>128</v>
      </c>
      <c r="P155" s="78" t="s">
        <v>129</v>
      </c>
      <c r="Q155" s="333"/>
    </row>
    <row r="156" spans="1:20" ht="13.5" thickBot="1">
      <c r="A156" s="30">
        <v>1</v>
      </c>
      <c r="B156" s="78">
        <v>2</v>
      </c>
      <c r="C156" s="78">
        <v>3</v>
      </c>
      <c r="D156" s="78">
        <v>4</v>
      </c>
      <c r="E156" s="78">
        <v>5</v>
      </c>
      <c r="F156" s="78">
        <v>6</v>
      </c>
      <c r="G156" s="78">
        <v>7</v>
      </c>
      <c r="H156" s="78">
        <v>8</v>
      </c>
      <c r="I156" s="78">
        <v>9</v>
      </c>
      <c r="J156" s="78">
        <v>10</v>
      </c>
      <c r="K156" s="78">
        <v>11</v>
      </c>
      <c r="L156" s="78">
        <v>12</v>
      </c>
      <c r="M156" s="78">
        <v>13</v>
      </c>
      <c r="N156" s="78">
        <v>14</v>
      </c>
      <c r="O156" s="78">
        <v>15</v>
      </c>
      <c r="P156" s="78">
        <v>16</v>
      </c>
      <c r="Q156" s="78">
        <v>17</v>
      </c>
    </row>
    <row r="157" spans="1:20" ht="26.25" thickBot="1">
      <c r="A157" s="30">
        <v>1</v>
      </c>
      <c r="B157" s="152" t="s">
        <v>169</v>
      </c>
      <c r="C157" s="32" t="s">
        <v>237</v>
      </c>
      <c r="D157" s="78" t="s">
        <v>239</v>
      </c>
      <c r="E157" s="80" t="s">
        <v>229</v>
      </c>
      <c r="F157" s="78">
        <v>110</v>
      </c>
      <c r="G157" s="78" t="s">
        <v>6</v>
      </c>
      <c r="H157" s="78" t="s">
        <v>6</v>
      </c>
      <c r="I157" s="78">
        <f>J157+K157+L157+Q157</f>
        <v>2</v>
      </c>
      <c r="J157" s="78"/>
      <c r="K157" s="78"/>
      <c r="L157" s="78"/>
      <c r="M157" s="78"/>
      <c r="N157" s="78"/>
      <c r="O157" s="78"/>
      <c r="P157" s="78"/>
      <c r="Q157" s="78">
        <v>2</v>
      </c>
      <c r="S157" s="3">
        <f>SUM(M157:P157)</f>
        <v>0</v>
      </c>
    </row>
    <row r="158" spans="1:20" ht="59.25" customHeight="1" thickBot="1">
      <c r="A158" s="30">
        <v>2</v>
      </c>
      <c r="B158" s="152" t="s">
        <v>169</v>
      </c>
      <c r="C158" s="80" t="s">
        <v>229</v>
      </c>
      <c r="D158" s="77" t="s">
        <v>231</v>
      </c>
      <c r="E158" s="80" t="s">
        <v>173</v>
      </c>
      <c r="F158" s="78">
        <v>6</v>
      </c>
      <c r="G158" s="78" t="s">
        <v>287</v>
      </c>
      <c r="H158" s="78">
        <v>6</v>
      </c>
      <c r="I158" s="78">
        <f t="shared" ref="I158:I166" si="7">J158+K158+L158+Q158</f>
        <v>4</v>
      </c>
      <c r="J158" s="78"/>
      <c r="K158" s="78"/>
      <c r="L158" s="78">
        <v>4</v>
      </c>
      <c r="M158" s="78"/>
      <c r="N158" s="78"/>
      <c r="O158" s="78">
        <v>4</v>
      </c>
      <c r="P158" s="78"/>
      <c r="Q158" s="78"/>
      <c r="S158" s="328"/>
      <c r="T158" s="328"/>
    </row>
    <row r="159" spans="1:20" ht="60" customHeight="1" thickBot="1">
      <c r="A159" s="30">
        <v>3</v>
      </c>
      <c r="B159" s="152" t="s">
        <v>169</v>
      </c>
      <c r="C159" s="80" t="s">
        <v>172</v>
      </c>
      <c r="D159" s="77" t="s">
        <v>236</v>
      </c>
      <c r="E159" s="80" t="s">
        <v>174</v>
      </c>
      <c r="F159" s="78">
        <v>6</v>
      </c>
      <c r="G159" s="78" t="s">
        <v>6</v>
      </c>
      <c r="H159" s="78" t="s">
        <v>6</v>
      </c>
      <c r="I159" s="78">
        <f t="shared" si="7"/>
        <v>2</v>
      </c>
      <c r="J159" s="78"/>
      <c r="K159" s="78"/>
      <c r="L159" s="78">
        <v>2</v>
      </c>
      <c r="M159" s="78"/>
      <c r="N159" s="78"/>
      <c r="O159" s="78">
        <v>2</v>
      </c>
      <c r="P159" s="78"/>
      <c r="Q159" s="78"/>
    </row>
    <row r="160" spans="1:20" ht="26.25" thickBot="1">
      <c r="A160" s="30">
        <v>4</v>
      </c>
      <c r="B160" s="152" t="s">
        <v>169</v>
      </c>
      <c r="C160" s="80" t="s">
        <v>172</v>
      </c>
      <c r="D160" s="77" t="s">
        <v>238</v>
      </c>
      <c r="E160" s="80" t="s">
        <v>181</v>
      </c>
      <c r="F160" s="78">
        <v>6</v>
      </c>
      <c r="G160" s="78" t="s">
        <v>6</v>
      </c>
      <c r="H160" s="78" t="s">
        <v>6</v>
      </c>
      <c r="I160" s="78">
        <f t="shared" si="7"/>
        <v>3</v>
      </c>
      <c r="J160" s="78"/>
      <c r="K160" s="78"/>
      <c r="L160" s="78"/>
      <c r="M160" s="78"/>
      <c r="N160" s="78"/>
      <c r="O160" s="78"/>
      <c r="P160" s="78"/>
      <c r="Q160" s="78">
        <v>3</v>
      </c>
    </row>
    <row r="161" spans="1:17" ht="30.75" customHeight="1" thickBot="1">
      <c r="A161" s="30">
        <v>5</v>
      </c>
      <c r="B161" s="152" t="s">
        <v>169</v>
      </c>
      <c r="C161" s="80" t="s">
        <v>175</v>
      </c>
      <c r="D161" s="81" t="s">
        <v>233</v>
      </c>
      <c r="E161" s="80" t="s">
        <v>176</v>
      </c>
      <c r="F161" s="78">
        <v>6</v>
      </c>
      <c r="G161" s="86" t="s">
        <v>6</v>
      </c>
      <c r="H161" s="78" t="s">
        <v>6</v>
      </c>
      <c r="I161" s="78">
        <f t="shared" si="7"/>
        <v>1</v>
      </c>
      <c r="J161" s="78"/>
      <c r="K161" s="78"/>
      <c r="L161" s="78">
        <v>1</v>
      </c>
      <c r="M161" s="78"/>
      <c r="N161" s="78"/>
      <c r="O161" s="78"/>
      <c r="P161" s="78">
        <v>1</v>
      </c>
      <c r="Q161" s="78"/>
    </row>
    <row r="162" spans="1:17" ht="32.25" customHeight="1" thickBot="1">
      <c r="A162" s="30">
        <v>6</v>
      </c>
      <c r="B162" s="152" t="s">
        <v>169</v>
      </c>
      <c r="C162" s="80" t="s">
        <v>177</v>
      </c>
      <c r="D162" s="81" t="s">
        <v>234</v>
      </c>
      <c r="E162" s="80" t="s">
        <v>178</v>
      </c>
      <c r="F162" s="78">
        <v>6</v>
      </c>
      <c r="G162" s="86" t="s">
        <v>6</v>
      </c>
      <c r="H162" s="78" t="s">
        <v>6</v>
      </c>
      <c r="I162" s="78">
        <f t="shared" si="7"/>
        <v>1</v>
      </c>
      <c r="J162" s="78"/>
      <c r="K162" s="78"/>
      <c r="L162" s="78">
        <v>1</v>
      </c>
      <c r="M162" s="78"/>
      <c r="N162" s="78"/>
      <c r="O162" s="78">
        <v>1</v>
      </c>
      <c r="P162" s="78"/>
      <c r="Q162" s="78"/>
    </row>
    <row r="163" spans="1:17" ht="57" customHeight="1" thickBot="1">
      <c r="A163" s="30">
        <v>7</v>
      </c>
      <c r="B163" s="152" t="s">
        <v>169</v>
      </c>
      <c r="C163" s="80" t="s">
        <v>173</v>
      </c>
      <c r="D163" s="77" t="s">
        <v>232</v>
      </c>
      <c r="E163" s="80" t="s">
        <v>179</v>
      </c>
      <c r="F163" s="78">
        <v>6</v>
      </c>
      <c r="G163" s="86" t="s">
        <v>6</v>
      </c>
      <c r="H163" s="78" t="s">
        <v>6</v>
      </c>
      <c r="I163" s="78">
        <f t="shared" si="7"/>
        <v>2</v>
      </c>
      <c r="J163" s="78"/>
      <c r="K163" s="78"/>
      <c r="L163" s="78">
        <v>2</v>
      </c>
      <c r="M163" s="78"/>
      <c r="N163" s="78"/>
      <c r="O163" s="78">
        <v>2</v>
      </c>
      <c r="P163" s="78"/>
      <c r="Q163" s="78"/>
    </row>
    <row r="164" spans="1:17" ht="28.5" customHeight="1" thickBot="1">
      <c r="A164" s="30">
        <v>8</v>
      </c>
      <c r="B164" s="152" t="s">
        <v>169</v>
      </c>
      <c r="C164" s="80" t="s">
        <v>173</v>
      </c>
      <c r="D164" s="81" t="s">
        <v>235</v>
      </c>
      <c r="E164" s="80" t="s">
        <v>180</v>
      </c>
      <c r="F164" s="78">
        <v>6</v>
      </c>
      <c r="G164" s="78" t="s">
        <v>6</v>
      </c>
      <c r="H164" s="78" t="s">
        <v>6</v>
      </c>
      <c r="I164" s="78">
        <f t="shared" si="7"/>
        <v>1</v>
      </c>
      <c r="J164" s="78"/>
      <c r="K164" s="78"/>
      <c r="L164" s="78">
        <v>1</v>
      </c>
      <c r="M164" s="78"/>
      <c r="N164" s="78"/>
      <c r="O164" s="78">
        <v>1</v>
      </c>
      <c r="P164" s="78"/>
      <c r="Q164" s="78"/>
    </row>
    <row r="165" spans="1:17" ht="26.25" thickBot="1">
      <c r="A165" s="30">
        <v>9</v>
      </c>
      <c r="B165" s="152" t="s">
        <v>169</v>
      </c>
      <c r="C165" s="80" t="s">
        <v>175</v>
      </c>
      <c r="D165" s="81" t="s">
        <v>240</v>
      </c>
      <c r="E165" s="80" t="s">
        <v>177</v>
      </c>
      <c r="F165" s="78">
        <v>6</v>
      </c>
      <c r="G165" s="78" t="s">
        <v>6</v>
      </c>
      <c r="H165" s="78" t="s">
        <v>6</v>
      </c>
      <c r="I165" s="78">
        <f t="shared" si="7"/>
        <v>32</v>
      </c>
      <c r="J165" s="78"/>
      <c r="K165" s="78"/>
      <c r="L165" s="78">
        <v>31</v>
      </c>
      <c r="M165" s="78"/>
      <c r="N165" s="78"/>
      <c r="O165" s="78">
        <v>29</v>
      </c>
      <c r="P165" s="78">
        <v>2</v>
      </c>
      <c r="Q165" s="78">
        <v>1</v>
      </c>
    </row>
    <row r="166" spans="1:17" ht="80.25" customHeight="1" thickBot="1">
      <c r="A166" s="30">
        <v>10</v>
      </c>
      <c r="B166" s="152" t="s">
        <v>169</v>
      </c>
      <c r="C166" s="80" t="s">
        <v>181</v>
      </c>
      <c r="D166" s="81" t="s">
        <v>230</v>
      </c>
      <c r="E166" s="80" t="s">
        <v>182</v>
      </c>
      <c r="F166" s="78">
        <v>6</v>
      </c>
      <c r="G166" s="86" t="s">
        <v>6</v>
      </c>
      <c r="H166" s="78" t="s">
        <v>6</v>
      </c>
      <c r="I166" s="78">
        <f t="shared" si="7"/>
        <v>3</v>
      </c>
      <c r="J166" s="78"/>
      <c r="K166" s="78"/>
      <c r="L166" s="78">
        <v>3</v>
      </c>
      <c r="M166" s="78"/>
      <c r="N166" s="78"/>
      <c r="O166" s="78">
        <v>3</v>
      </c>
      <c r="P166" s="78"/>
      <c r="Q166" s="78"/>
    </row>
    <row r="167" spans="1:17" ht="35.25" customHeight="1">
      <c r="A167" s="183" t="s">
        <v>241</v>
      </c>
      <c r="B167" s="184"/>
      <c r="C167" s="185"/>
      <c r="D167" s="186" t="s">
        <v>196</v>
      </c>
      <c r="E167" s="185"/>
      <c r="F167" s="185"/>
      <c r="G167" s="187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</row>
    <row r="168" spans="1:17" s="190" customFormat="1" ht="16.5" customHeight="1">
      <c r="A168" s="188" t="s">
        <v>244</v>
      </c>
      <c r="B168" s="151"/>
      <c r="C168" s="151"/>
      <c r="D168" s="151" t="s">
        <v>242</v>
      </c>
      <c r="E168" s="151"/>
      <c r="F168" s="151" t="s">
        <v>243</v>
      </c>
      <c r="G168" s="189"/>
      <c r="I168" s="151"/>
      <c r="K168" s="151"/>
      <c r="L168" s="151"/>
      <c r="M168" s="151"/>
      <c r="N168" s="151"/>
      <c r="O168" s="151"/>
      <c r="P168" s="151"/>
      <c r="Q168" s="151"/>
    </row>
    <row r="169" spans="1:17" s="190" customFormat="1" ht="16.5" customHeight="1">
      <c r="A169" s="188"/>
      <c r="B169" s="151"/>
      <c r="C169" s="151"/>
      <c r="D169" s="151"/>
      <c r="E169" s="151"/>
      <c r="F169" s="151"/>
      <c r="G169" s="189"/>
      <c r="I169" s="151"/>
      <c r="K169" s="151"/>
      <c r="L169" s="151"/>
      <c r="M169" s="151"/>
      <c r="N169" s="151"/>
      <c r="O169" s="151"/>
      <c r="P169" s="151"/>
      <c r="Q169" s="151"/>
    </row>
    <row r="170" spans="1:17" s="178" customFormat="1" ht="15.75">
      <c r="A170" s="178" t="s">
        <v>228</v>
      </c>
      <c r="G170" s="179"/>
      <c r="H170" s="180" t="s">
        <v>48</v>
      </c>
      <c r="I170" s="178" t="s">
        <v>115</v>
      </c>
      <c r="J170" s="180">
        <v>2019</v>
      </c>
      <c r="K170" s="181" t="s">
        <v>116</v>
      </c>
      <c r="Q170" s="181"/>
    </row>
    <row r="171" spans="1:17" s="178" customFormat="1" ht="15.75">
      <c r="A171" s="334" t="s">
        <v>169</v>
      </c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</row>
    <row r="172" spans="1:17" ht="15">
      <c r="A172" s="335" t="s">
        <v>71</v>
      </c>
      <c r="B172" s="336"/>
      <c r="C172" s="336"/>
      <c r="D172" s="336"/>
      <c r="E172" s="336"/>
      <c r="F172" s="336"/>
      <c r="G172" s="336"/>
      <c r="H172" s="336"/>
      <c r="I172" s="336"/>
      <c r="J172" s="336"/>
      <c r="K172" s="336"/>
      <c r="L172" s="336"/>
      <c r="M172" s="336"/>
      <c r="N172" s="336"/>
      <c r="O172" s="336"/>
      <c r="P172" s="336"/>
      <c r="Q172" s="336"/>
    </row>
    <row r="173" spans="1:17" ht="13.5" thickBot="1"/>
    <row r="174" spans="1:17" ht="31.5" customHeight="1" thickBot="1">
      <c r="A174" s="332" t="s">
        <v>117</v>
      </c>
      <c r="B174" s="332" t="s">
        <v>118</v>
      </c>
      <c r="C174" s="332" t="s">
        <v>119</v>
      </c>
      <c r="D174" s="332" t="s">
        <v>155</v>
      </c>
      <c r="E174" s="329" t="s">
        <v>120</v>
      </c>
      <c r="F174" s="330"/>
      <c r="G174" s="329" t="s">
        <v>121</v>
      </c>
      <c r="H174" s="330"/>
      <c r="I174" s="329" t="s">
        <v>122</v>
      </c>
      <c r="J174" s="331"/>
      <c r="K174" s="331"/>
      <c r="L174" s="331"/>
      <c r="M174" s="331"/>
      <c r="N174" s="331"/>
      <c r="O174" s="331"/>
      <c r="P174" s="331"/>
      <c r="Q174" s="330"/>
    </row>
    <row r="175" spans="1:17" ht="45.75" customHeight="1" thickBot="1">
      <c r="A175" s="337"/>
      <c r="B175" s="337"/>
      <c r="C175" s="337"/>
      <c r="D175" s="337"/>
      <c r="E175" s="332" t="s">
        <v>123</v>
      </c>
      <c r="F175" s="332" t="s">
        <v>124</v>
      </c>
      <c r="G175" s="332" t="s">
        <v>154</v>
      </c>
      <c r="H175" s="332" t="s">
        <v>125</v>
      </c>
      <c r="I175" s="332" t="s">
        <v>126</v>
      </c>
      <c r="J175" s="329" t="s">
        <v>90</v>
      </c>
      <c r="K175" s="331"/>
      <c r="L175" s="330"/>
      <c r="M175" s="329" t="s">
        <v>127</v>
      </c>
      <c r="N175" s="331"/>
      <c r="O175" s="331"/>
      <c r="P175" s="330"/>
      <c r="Q175" s="332" t="s">
        <v>92</v>
      </c>
    </row>
    <row r="176" spans="1:17" ht="81.75" customHeight="1" thickBot="1">
      <c r="A176" s="333"/>
      <c r="B176" s="333"/>
      <c r="C176" s="333"/>
      <c r="D176" s="333"/>
      <c r="E176" s="333"/>
      <c r="F176" s="333"/>
      <c r="G176" s="333"/>
      <c r="H176" s="333"/>
      <c r="I176" s="333"/>
      <c r="J176" s="78" t="s">
        <v>96</v>
      </c>
      <c r="K176" s="78" t="s">
        <v>97</v>
      </c>
      <c r="L176" s="78" t="s">
        <v>98</v>
      </c>
      <c r="M176" s="78" t="s">
        <v>99</v>
      </c>
      <c r="N176" s="78" t="s">
        <v>100</v>
      </c>
      <c r="O176" s="78" t="s">
        <v>128</v>
      </c>
      <c r="P176" s="78" t="s">
        <v>129</v>
      </c>
      <c r="Q176" s="333"/>
    </row>
    <row r="177" spans="1:20" ht="13.5" thickBot="1">
      <c r="A177" s="30">
        <v>1</v>
      </c>
      <c r="B177" s="78">
        <v>2</v>
      </c>
      <c r="C177" s="78">
        <v>3</v>
      </c>
      <c r="D177" s="78">
        <v>4</v>
      </c>
      <c r="E177" s="78">
        <v>5</v>
      </c>
      <c r="F177" s="78">
        <v>6</v>
      </c>
      <c r="G177" s="78">
        <v>7</v>
      </c>
      <c r="H177" s="78">
        <v>8</v>
      </c>
      <c r="I177" s="78">
        <v>9</v>
      </c>
      <c r="J177" s="78">
        <v>10</v>
      </c>
      <c r="K177" s="78">
        <v>11</v>
      </c>
      <c r="L177" s="78">
        <v>12</v>
      </c>
      <c r="M177" s="78">
        <v>13</v>
      </c>
      <c r="N177" s="78">
        <v>14</v>
      </c>
      <c r="O177" s="78">
        <v>15</v>
      </c>
      <c r="P177" s="78">
        <v>16</v>
      </c>
      <c r="Q177" s="78">
        <v>17</v>
      </c>
    </row>
    <row r="178" spans="1:20" ht="26.25" thickBot="1">
      <c r="A178" s="30">
        <v>1</v>
      </c>
      <c r="B178" s="152" t="s">
        <v>169</v>
      </c>
      <c r="C178" s="32" t="s">
        <v>237</v>
      </c>
      <c r="D178" s="78" t="s">
        <v>239</v>
      </c>
      <c r="E178" s="80" t="s">
        <v>229</v>
      </c>
      <c r="F178" s="78">
        <v>110</v>
      </c>
      <c r="G178" s="78" t="s">
        <v>6</v>
      </c>
      <c r="H178" s="78" t="s">
        <v>6</v>
      </c>
      <c r="I178" s="78">
        <f>J178+K178+L178+Q178</f>
        <v>2</v>
      </c>
      <c r="J178" s="78"/>
      <c r="K178" s="78"/>
      <c r="L178" s="78"/>
      <c r="M178" s="78"/>
      <c r="N178" s="78"/>
      <c r="O178" s="78"/>
      <c r="P178" s="78"/>
      <c r="Q178" s="78">
        <v>2</v>
      </c>
      <c r="S178" s="3">
        <f>SUM(M178:P178)</f>
        <v>0</v>
      </c>
    </row>
    <row r="179" spans="1:20" ht="59.25" customHeight="1" thickBot="1">
      <c r="A179" s="30">
        <v>2</v>
      </c>
      <c r="B179" s="152" t="s">
        <v>169</v>
      </c>
      <c r="C179" s="80" t="s">
        <v>229</v>
      </c>
      <c r="D179" s="77" t="s">
        <v>231</v>
      </c>
      <c r="E179" s="80" t="s">
        <v>173</v>
      </c>
      <c r="F179" s="78">
        <v>6</v>
      </c>
      <c r="G179" s="78" t="s">
        <v>287</v>
      </c>
      <c r="H179" s="78">
        <v>6</v>
      </c>
      <c r="I179" s="78">
        <f t="shared" ref="I179:I187" si="8">J179+K179+L179+Q179</f>
        <v>4</v>
      </c>
      <c r="J179" s="78"/>
      <c r="K179" s="78"/>
      <c r="L179" s="78">
        <v>4</v>
      </c>
      <c r="M179" s="78"/>
      <c r="N179" s="78"/>
      <c r="O179" s="78">
        <v>4</v>
      </c>
      <c r="P179" s="78"/>
      <c r="Q179" s="78"/>
      <c r="S179" s="328"/>
      <c r="T179" s="328"/>
    </row>
    <row r="180" spans="1:20" ht="60" customHeight="1" thickBot="1">
      <c r="A180" s="30">
        <v>3</v>
      </c>
      <c r="B180" s="152" t="s">
        <v>169</v>
      </c>
      <c r="C180" s="80" t="s">
        <v>172</v>
      </c>
      <c r="D180" s="77" t="s">
        <v>236</v>
      </c>
      <c r="E180" s="80" t="s">
        <v>174</v>
      </c>
      <c r="F180" s="78">
        <v>6</v>
      </c>
      <c r="G180" s="78" t="s">
        <v>6</v>
      </c>
      <c r="H180" s="78" t="s">
        <v>6</v>
      </c>
      <c r="I180" s="78">
        <f t="shared" si="8"/>
        <v>2</v>
      </c>
      <c r="J180" s="78"/>
      <c r="K180" s="78"/>
      <c r="L180" s="78">
        <v>2</v>
      </c>
      <c r="M180" s="78"/>
      <c r="N180" s="78"/>
      <c r="O180" s="78">
        <v>2</v>
      </c>
      <c r="P180" s="78"/>
      <c r="Q180" s="78"/>
    </row>
    <row r="181" spans="1:20" ht="26.25" thickBot="1">
      <c r="A181" s="30">
        <v>4</v>
      </c>
      <c r="B181" s="152" t="s">
        <v>169</v>
      </c>
      <c r="C181" s="80" t="s">
        <v>172</v>
      </c>
      <c r="D181" s="77" t="s">
        <v>238</v>
      </c>
      <c r="E181" s="80" t="s">
        <v>181</v>
      </c>
      <c r="F181" s="78">
        <v>6</v>
      </c>
      <c r="G181" s="78" t="s">
        <v>6</v>
      </c>
      <c r="H181" s="78" t="s">
        <v>6</v>
      </c>
      <c r="I181" s="78">
        <f t="shared" si="8"/>
        <v>3</v>
      </c>
      <c r="J181" s="78"/>
      <c r="K181" s="78"/>
      <c r="L181" s="78"/>
      <c r="M181" s="78"/>
      <c r="N181" s="78"/>
      <c r="O181" s="78"/>
      <c r="P181" s="78"/>
      <c r="Q181" s="78">
        <v>3</v>
      </c>
    </row>
    <row r="182" spans="1:20" ht="30.75" customHeight="1" thickBot="1">
      <c r="A182" s="30">
        <v>5</v>
      </c>
      <c r="B182" s="152" t="s">
        <v>169</v>
      </c>
      <c r="C182" s="80" t="s">
        <v>175</v>
      </c>
      <c r="D182" s="81" t="s">
        <v>233</v>
      </c>
      <c r="E182" s="80" t="s">
        <v>176</v>
      </c>
      <c r="F182" s="78">
        <v>6</v>
      </c>
      <c r="G182" s="86" t="s">
        <v>6</v>
      </c>
      <c r="H182" s="78" t="s">
        <v>6</v>
      </c>
      <c r="I182" s="78">
        <f t="shared" si="8"/>
        <v>1</v>
      </c>
      <c r="J182" s="78"/>
      <c r="K182" s="78"/>
      <c r="L182" s="78">
        <v>1</v>
      </c>
      <c r="M182" s="78"/>
      <c r="N182" s="78"/>
      <c r="O182" s="78"/>
      <c r="P182" s="78">
        <v>1</v>
      </c>
      <c r="Q182" s="78"/>
    </row>
    <row r="183" spans="1:20" ht="32.25" customHeight="1" thickBot="1">
      <c r="A183" s="30">
        <v>6</v>
      </c>
      <c r="B183" s="152" t="s">
        <v>169</v>
      </c>
      <c r="C183" s="80" t="s">
        <v>177</v>
      </c>
      <c r="D183" s="81" t="s">
        <v>234</v>
      </c>
      <c r="E183" s="80" t="s">
        <v>178</v>
      </c>
      <c r="F183" s="78">
        <v>6</v>
      </c>
      <c r="G183" s="86" t="s">
        <v>6</v>
      </c>
      <c r="H183" s="78" t="s">
        <v>6</v>
      </c>
      <c r="I183" s="78">
        <f t="shared" si="8"/>
        <v>1</v>
      </c>
      <c r="J183" s="78"/>
      <c r="K183" s="78"/>
      <c r="L183" s="78">
        <v>1</v>
      </c>
      <c r="M183" s="78"/>
      <c r="N183" s="78"/>
      <c r="O183" s="78">
        <v>1</v>
      </c>
      <c r="P183" s="78"/>
      <c r="Q183" s="78"/>
    </row>
    <row r="184" spans="1:20" ht="57" customHeight="1" thickBot="1">
      <c r="A184" s="30">
        <v>7</v>
      </c>
      <c r="B184" s="152" t="s">
        <v>169</v>
      </c>
      <c r="C184" s="80" t="s">
        <v>173</v>
      </c>
      <c r="D184" s="77" t="s">
        <v>232</v>
      </c>
      <c r="E184" s="80" t="s">
        <v>179</v>
      </c>
      <c r="F184" s="78">
        <v>6</v>
      </c>
      <c r="G184" s="86" t="s">
        <v>6</v>
      </c>
      <c r="H184" s="78" t="s">
        <v>6</v>
      </c>
      <c r="I184" s="78">
        <f t="shared" si="8"/>
        <v>2</v>
      </c>
      <c r="J184" s="78"/>
      <c r="K184" s="78"/>
      <c r="L184" s="78">
        <v>2</v>
      </c>
      <c r="M184" s="78"/>
      <c r="N184" s="78"/>
      <c r="O184" s="78">
        <v>2</v>
      </c>
      <c r="P184" s="78"/>
      <c r="Q184" s="78"/>
    </row>
    <row r="185" spans="1:20" ht="28.5" customHeight="1" thickBot="1">
      <c r="A185" s="30">
        <v>8</v>
      </c>
      <c r="B185" s="152" t="s">
        <v>169</v>
      </c>
      <c r="C185" s="80" t="s">
        <v>173</v>
      </c>
      <c r="D185" s="81" t="s">
        <v>235</v>
      </c>
      <c r="E185" s="80" t="s">
        <v>180</v>
      </c>
      <c r="F185" s="78">
        <v>6</v>
      </c>
      <c r="G185" s="78" t="s">
        <v>6</v>
      </c>
      <c r="H185" s="78" t="s">
        <v>6</v>
      </c>
      <c r="I185" s="78">
        <f t="shared" si="8"/>
        <v>1</v>
      </c>
      <c r="J185" s="78"/>
      <c r="K185" s="78"/>
      <c r="L185" s="78">
        <v>1</v>
      </c>
      <c r="M185" s="78"/>
      <c r="N185" s="78"/>
      <c r="O185" s="78">
        <v>1</v>
      </c>
      <c r="P185" s="78"/>
      <c r="Q185" s="78"/>
    </row>
    <row r="186" spans="1:20" ht="26.25" thickBot="1">
      <c r="A186" s="30">
        <v>9</v>
      </c>
      <c r="B186" s="152" t="s">
        <v>169</v>
      </c>
      <c r="C186" s="80" t="s">
        <v>175</v>
      </c>
      <c r="D186" s="81" t="s">
        <v>240</v>
      </c>
      <c r="E186" s="80" t="s">
        <v>177</v>
      </c>
      <c r="F186" s="78">
        <v>6</v>
      </c>
      <c r="G186" s="78" t="s">
        <v>6</v>
      </c>
      <c r="H186" s="78" t="s">
        <v>6</v>
      </c>
      <c r="I186" s="78">
        <f t="shared" si="8"/>
        <v>32</v>
      </c>
      <c r="J186" s="78"/>
      <c r="K186" s="78"/>
      <c r="L186" s="78">
        <v>31</v>
      </c>
      <c r="M186" s="78"/>
      <c r="N186" s="78"/>
      <c r="O186" s="78">
        <v>29</v>
      </c>
      <c r="P186" s="78">
        <v>2</v>
      </c>
      <c r="Q186" s="78">
        <v>1</v>
      </c>
    </row>
    <row r="187" spans="1:20" ht="80.25" customHeight="1" thickBot="1">
      <c r="A187" s="30">
        <v>10</v>
      </c>
      <c r="B187" s="152" t="s">
        <v>169</v>
      </c>
      <c r="C187" s="80" t="s">
        <v>181</v>
      </c>
      <c r="D187" s="81" t="s">
        <v>230</v>
      </c>
      <c r="E187" s="80" t="s">
        <v>182</v>
      </c>
      <c r="F187" s="78">
        <v>6</v>
      </c>
      <c r="G187" s="86" t="s">
        <v>6</v>
      </c>
      <c r="H187" s="78" t="s">
        <v>6</v>
      </c>
      <c r="I187" s="78">
        <f t="shared" si="8"/>
        <v>3</v>
      </c>
      <c r="J187" s="78"/>
      <c r="K187" s="78"/>
      <c r="L187" s="78">
        <v>3</v>
      </c>
      <c r="M187" s="78"/>
      <c r="N187" s="78"/>
      <c r="O187" s="78">
        <v>3</v>
      </c>
      <c r="P187" s="78"/>
      <c r="Q187" s="78"/>
    </row>
    <row r="188" spans="1:20" ht="35.25" customHeight="1">
      <c r="A188" s="183" t="s">
        <v>241</v>
      </c>
      <c r="B188" s="184"/>
      <c r="C188" s="185"/>
      <c r="D188" s="186" t="s">
        <v>196</v>
      </c>
      <c r="E188" s="185"/>
      <c r="F188" s="185"/>
      <c r="G188" s="187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</row>
    <row r="189" spans="1:20" s="190" customFormat="1" ht="16.5" customHeight="1">
      <c r="A189" s="188" t="s">
        <v>244</v>
      </c>
      <c r="B189" s="151"/>
      <c r="C189" s="151"/>
      <c r="D189" s="151" t="s">
        <v>242</v>
      </c>
      <c r="E189" s="151"/>
      <c r="F189" s="151" t="s">
        <v>243</v>
      </c>
      <c r="G189" s="189"/>
      <c r="I189" s="151"/>
      <c r="K189" s="151"/>
      <c r="L189" s="151"/>
      <c r="M189" s="151"/>
      <c r="N189" s="151"/>
      <c r="O189" s="151"/>
      <c r="P189" s="151"/>
      <c r="Q189" s="151"/>
    </row>
    <row r="190" spans="1:20" s="190" customFormat="1" ht="16.5" customHeight="1">
      <c r="A190" s="188"/>
      <c r="B190" s="151"/>
      <c r="C190" s="151"/>
      <c r="D190" s="151"/>
      <c r="E190" s="151"/>
      <c r="F190" s="151"/>
      <c r="G190" s="189"/>
      <c r="I190" s="151"/>
      <c r="K190" s="151"/>
      <c r="L190" s="151"/>
      <c r="M190" s="151"/>
      <c r="N190" s="151"/>
      <c r="O190" s="151"/>
      <c r="P190" s="151"/>
      <c r="Q190" s="151"/>
    </row>
    <row r="191" spans="1:20" s="178" customFormat="1" ht="15.75">
      <c r="A191" s="178" t="s">
        <v>228</v>
      </c>
      <c r="G191" s="179"/>
      <c r="H191" s="180" t="s">
        <v>49</v>
      </c>
      <c r="I191" s="178" t="s">
        <v>115</v>
      </c>
      <c r="J191" s="180">
        <v>2019</v>
      </c>
      <c r="K191" s="181" t="s">
        <v>116</v>
      </c>
      <c r="Q191" s="181"/>
    </row>
    <row r="192" spans="1:20" s="178" customFormat="1" ht="15.75">
      <c r="A192" s="334" t="s">
        <v>169</v>
      </c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</row>
    <row r="193" spans="1:20" ht="15">
      <c r="A193" s="335" t="s">
        <v>71</v>
      </c>
      <c r="B193" s="336"/>
      <c r="C193" s="336"/>
      <c r="D193" s="336"/>
      <c r="E193" s="336"/>
      <c r="F193" s="336"/>
      <c r="G193" s="336"/>
      <c r="H193" s="336"/>
      <c r="I193" s="336"/>
      <c r="J193" s="336"/>
      <c r="K193" s="336"/>
      <c r="L193" s="336"/>
      <c r="M193" s="336"/>
      <c r="N193" s="336"/>
      <c r="O193" s="336"/>
      <c r="P193" s="336"/>
      <c r="Q193" s="336"/>
    </row>
    <row r="194" spans="1:20" ht="13.5" thickBot="1"/>
    <row r="195" spans="1:20" ht="31.5" customHeight="1" thickBot="1">
      <c r="A195" s="332" t="s">
        <v>117</v>
      </c>
      <c r="B195" s="332" t="s">
        <v>118</v>
      </c>
      <c r="C195" s="332" t="s">
        <v>119</v>
      </c>
      <c r="D195" s="332" t="s">
        <v>155</v>
      </c>
      <c r="E195" s="329" t="s">
        <v>120</v>
      </c>
      <c r="F195" s="330"/>
      <c r="G195" s="329" t="s">
        <v>121</v>
      </c>
      <c r="H195" s="330"/>
      <c r="I195" s="329" t="s">
        <v>122</v>
      </c>
      <c r="J195" s="331"/>
      <c r="K195" s="331"/>
      <c r="L195" s="331"/>
      <c r="M195" s="331"/>
      <c r="N195" s="331"/>
      <c r="O195" s="331"/>
      <c r="P195" s="331"/>
      <c r="Q195" s="330"/>
    </row>
    <row r="196" spans="1:20" ht="45.75" customHeight="1" thickBot="1">
      <c r="A196" s="337"/>
      <c r="B196" s="337"/>
      <c r="C196" s="337"/>
      <c r="D196" s="337"/>
      <c r="E196" s="332" t="s">
        <v>123</v>
      </c>
      <c r="F196" s="332" t="s">
        <v>124</v>
      </c>
      <c r="G196" s="332" t="s">
        <v>154</v>
      </c>
      <c r="H196" s="332" t="s">
        <v>125</v>
      </c>
      <c r="I196" s="332" t="s">
        <v>126</v>
      </c>
      <c r="J196" s="329" t="s">
        <v>90</v>
      </c>
      <c r="K196" s="331"/>
      <c r="L196" s="330"/>
      <c r="M196" s="329" t="s">
        <v>127</v>
      </c>
      <c r="N196" s="331"/>
      <c r="O196" s="331"/>
      <c r="P196" s="330"/>
      <c r="Q196" s="332" t="s">
        <v>92</v>
      </c>
    </row>
    <row r="197" spans="1:20" ht="81.75" customHeight="1" thickBot="1">
      <c r="A197" s="333"/>
      <c r="B197" s="333"/>
      <c r="C197" s="333"/>
      <c r="D197" s="333"/>
      <c r="E197" s="333"/>
      <c r="F197" s="333"/>
      <c r="G197" s="333"/>
      <c r="H197" s="333"/>
      <c r="I197" s="333"/>
      <c r="J197" s="78" t="s">
        <v>96</v>
      </c>
      <c r="K197" s="78" t="s">
        <v>97</v>
      </c>
      <c r="L197" s="78" t="s">
        <v>98</v>
      </c>
      <c r="M197" s="78" t="s">
        <v>99</v>
      </c>
      <c r="N197" s="78" t="s">
        <v>100</v>
      </c>
      <c r="O197" s="78" t="s">
        <v>128</v>
      </c>
      <c r="P197" s="78" t="s">
        <v>129</v>
      </c>
      <c r="Q197" s="333"/>
    </row>
    <row r="198" spans="1:20" ht="13.5" thickBot="1">
      <c r="A198" s="30">
        <v>1</v>
      </c>
      <c r="B198" s="78">
        <v>2</v>
      </c>
      <c r="C198" s="78">
        <v>3</v>
      </c>
      <c r="D198" s="78">
        <v>4</v>
      </c>
      <c r="E198" s="78">
        <v>5</v>
      </c>
      <c r="F198" s="78">
        <v>6</v>
      </c>
      <c r="G198" s="78">
        <v>7</v>
      </c>
      <c r="H198" s="78">
        <v>8</v>
      </c>
      <c r="I198" s="78">
        <v>9</v>
      </c>
      <c r="J198" s="78">
        <v>10</v>
      </c>
      <c r="K198" s="78">
        <v>11</v>
      </c>
      <c r="L198" s="78">
        <v>12</v>
      </c>
      <c r="M198" s="78">
        <v>13</v>
      </c>
      <c r="N198" s="78">
        <v>14</v>
      </c>
      <c r="O198" s="78">
        <v>15</v>
      </c>
      <c r="P198" s="78">
        <v>16</v>
      </c>
      <c r="Q198" s="78">
        <v>17</v>
      </c>
    </row>
    <row r="199" spans="1:20" ht="26.25" thickBot="1">
      <c r="A199" s="30">
        <v>1</v>
      </c>
      <c r="B199" s="152" t="s">
        <v>169</v>
      </c>
      <c r="C199" s="32" t="s">
        <v>237</v>
      </c>
      <c r="D199" s="78" t="s">
        <v>239</v>
      </c>
      <c r="E199" s="80" t="s">
        <v>229</v>
      </c>
      <c r="F199" s="78">
        <v>110</v>
      </c>
      <c r="G199" s="78" t="s">
        <v>6</v>
      </c>
      <c r="H199" s="78" t="s">
        <v>6</v>
      </c>
      <c r="I199" s="78">
        <f>J199+K199+L199+Q199</f>
        <v>2</v>
      </c>
      <c r="J199" s="78"/>
      <c r="K199" s="78"/>
      <c r="L199" s="78"/>
      <c r="M199" s="78"/>
      <c r="N199" s="78"/>
      <c r="O199" s="78"/>
      <c r="P199" s="78"/>
      <c r="Q199" s="78">
        <v>2</v>
      </c>
      <c r="S199" s="3">
        <f>SUM(M199:P199)</f>
        <v>0</v>
      </c>
    </row>
    <row r="200" spans="1:20" ht="59.25" customHeight="1" thickBot="1">
      <c r="A200" s="30">
        <v>2</v>
      </c>
      <c r="B200" s="152" t="s">
        <v>169</v>
      </c>
      <c r="C200" s="80" t="s">
        <v>229</v>
      </c>
      <c r="D200" s="77" t="s">
        <v>231</v>
      </c>
      <c r="E200" s="80" t="s">
        <v>173</v>
      </c>
      <c r="F200" s="78">
        <v>6</v>
      </c>
      <c r="G200" s="78" t="s">
        <v>287</v>
      </c>
      <c r="H200" s="78">
        <v>6</v>
      </c>
      <c r="I200" s="78">
        <f t="shared" ref="I200:I208" si="9">J200+K200+L200+Q200</f>
        <v>4</v>
      </c>
      <c r="J200" s="78"/>
      <c r="K200" s="78"/>
      <c r="L200" s="78">
        <v>4</v>
      </c>
      <c r="M200" s="78"/>
      <c r="N200" s="78"/>
      <c r="O200" s="78">
        <v>4</v>
      </c>
      <c r="P200" s="78"/>
      <c r="Q200" s="78"/>
      <c r="S200" s="328"/>
      <c r="T200" s="328"/>
    </row>
    <row r="201" spans="1:20" ht="60" customHeight="1" thickBot="1">
      <c r="A201" s="30">
        <v>3</v>
      </c>
      <c r="B201" s="152" t="s">
        <v>169</v>
      </c>
      <c r="C201" s="80" t="s">
        <v>172</v>
      </c>
      <c r="D201" s="77" t="s">
        <v>236</v>
      </c>
      <c r="E201" s="80" t="s">
        <v>174</v>
      </c>
      <c r="F201" s="78">
        <v>6</v>
      </c>
      <c r="G201" s="78" t="s">
        <v>6</v>
      </c>
      <c r="H201" s="78" t="s">
        <v>6</v>
      </c>
      <c r="I201" s="78">
        <f t="shared" si="9"/>
        <v>2</v>
      </c>
      <c r="J201" s="78"/>
      <c r="K201" s="78"/>
      <c r="L201" s="78">
        <v>2</v>
      </c>
      <c r="M201" s="78"/>
      <c r="N201" s="78"/>
      <c r="O201" s="78">
        <v>2</v>
      </c>
      <c r="P201" s="78"/>
      <c r="Q201" s="78"/>
    </row>
    <row r="202" spans="1:20" ht="26.25" thickBot="1">
      <c r="A202" s="30">
        <v>4</v>
      </c>
      <c r="B202" s="152" t="s">
        <v>169</v>
      </c>
      <c r="C202" s="80" t="s">
        <v>172</v>
      </c>
      <c r="D202" s="77" t="s">
        <v>238</v>
      </c>
      <c r="E202" s="80" t="s">
        <v>181</v>
      </c>
      <c r="F202" s="78">
        <v>6</v>
      </c>
      <c r="G202" s="78" t="s">
        <v>6</v>
      </c>
      <c r="H202" s="78" t="s">
        <v>6</v>
      </c>
      <c r="I202" s="78">
        <f t="shared" si="9"/>
        <v>3</v>
      </c>
      <c r="J202" s="78"/>
      <c r="K202" s="78"/>
      <c r="L202" s="78"/>
      <c r="M202" s="78"/>
      <c r="N202" s="78"/>
      <c r="O202" s="78"/>
      <c r="P202" s="78"/>
      <c r="Q202" s="78">
        <v>3</v>
      </c>
    </row>
    <row r="203" spans="1:20" ht="30.75" customHeight="1" thickBot="1">
      <c r="A203" s="30">
        <v>5</v>
      </c>
      <c r="B203" s="152" t="s">
        <v>169</v>
      </c>
      <c r="C203" s="80" t="s">
        <v>175</v>
      </c>
      <c r="D203" s="81" t="s">
        <v>233</v>
      </c>
      <c r="E203" s="80" t="s">
        <v>176</v>
      </c>
      <c r="F203" s="78">
        <v>6</v>
      </c>
      <c r="G203" s="86" t="s">
        <v>6</v>
      </c>
      <c r="H203" s="78" t="s">
        <v>6</v>
      </c>
      <c r="I203" s="78">
        <f t="shared" si="9"/>
        <v>1</v>
      </c>
      <c r="J203" s="78"/>
      <c r="K203" s="78"/>
      <c r="L203" s="78">
        <v>1</v>
      </c>
      <c r="M203" s="78"/>
      <c r="N203" s="78"/>
      <c r="O203" s="78"/>
      <c r="P203" s="78">
        <v>1</v>
      </c>
      <c r="Q203" s="78"/>
    </row>
    <row r="204" spans="1:20" ht="32.25" customHeight="1" thickBot="1">
      <c r="A204" s="30">
        <v>6</v>
      </c>
      <c r="B204" s="152" t="s">
        <v>169</v>
      </c>
      <c r="C204" s="80" t="s">
        <v>177</v>
      </c>
      <c r="D204" s="81" t="s">
        <v>234</v>
      </c>
      <c r="E204" s="80" t="s">
        <v>178</v>
      </c>
      <c r="F204" s="78">
        <v>6</v>
      </c>
      <c r="G204" s="86" t="s">
        <v>6</v>
      </c>
      <c r="H204" s="78" t="s">
        <v>6</v>
      </c>
      <c r="I204" s="78">
        <f t="shared" si="9"/>
        <v>1</v>
      </c>
      <c r="J204" s="78"/>
      <c r="K204" s="78"/>
      <c r="L204" s="78">
        <v>1</v>
      </c>
      <c r="M204" s="78"/>
      <c r="N204" s="78"/>
      <c r="O204" s="78">
        <v>1</v>
      </c>
      <c r="P204" s="78"/>
      <c r="Q204" s="78"/>
    </row>
    <row r="205" spans="1:20" ht="57" customHeight="1" thickBot="1">
      <c r="A205" s="30">
        <v>7</v>
      </c>
      <c r="B205" s="152" t="s">
        <v>169</v>
      </c>
      <c r="C205" s="80" t="s">
        <v>173</v>
      </c>
      <c r="D205" s="77" t="s">
        <v>232</v>
      </c>
      <c r="E205" s="80" t="s">
        <v>179</v>
      </c>
      <c r="F205" s="78">
        <v>6</v>
      </c>
      <c r="G205" s="86" t="s">
        <v>6</v>
      </c>
      <c r="H205" s="78" t="s">
        <v>6</v>
      </c>
      <c r="I205" s="78">
        <f t="shared" si="9"/>
        <v>2</v>
      </c>
      <c r="J205" s="78"/>
      <c r="K205" s="78"/>
      <c r="L205" s="78">
        <v>2</v>
      </c>
      <c r="M205" s="78"/>
      <c r="N205" s="78"/>
      <c r="O205" s="78">
        <v>2</v>
      </c>
      <c r="P205" s="78"/>
      <c r="Q205" s="78"/>
    </row>
    <row r="206" spans="1:20" ht="28.5" customHeight="1" thickBot="1">
      <c r="A206" s="30">
        <v>8</v>
      </c>
      <c r="B206" s="152" t="s">
        <v>169</v>
      </c>
      <c r="C206" s="80" t="s">
        <v>173</v>
      </c>
      <c r="D206" s="81" t="s">
        <v>235</v>
      </c>
      <c r="E206" s="80" t="s">
        <v>180</v>
      </c>
      <c r="F206" s="78">
        <v>6</v>
      </c>
      <c r="G206" s="78" t="s">
        <v>6</v>
      </c>
      <c r="H206" s="78" t="s">
        <v>6</v>
      </c>
      <c r="I206" s="78">
        <f t="shared" si="9"/>
        <v>1</v>
      </c>
      <c r="J206" s="78"/>
      <c r="K206" s="78"/>
      <c r="L206" s="78">
        <v>1</v>
      </c>
      <c r="M206" s="78"/>
      <c r="N206" s="78"/>
      <c r="O206" s="78">
        <v>1</v>
      </c>
      <c r="P206" s="78"/>
      <c r="Q206" s="78"/>
    </row>
    <row r="207" spans="1:20" ht="26.25" thickBot="1">
      <c r="A207" s="30">
        <v>9</v>
      </c>
      <c r="B207" s="152" t="s">
        <v>169</v>
      </c>
      <c r="C207" s="80" t="s">
        <v>175</v>
      </c>
      <c r="D207" s="81" t="s">
        <v>240</v>
      </c>
      <c r="E207" s="80" t="s">
        <v>177</v>
      </c>
      <c r="F207" s="78">
        <v>6</v>
      </c>
      <c r="G207" s="78" t="s">
        <v>6</v>
      </c>
      <c r="H207" s="78" t="s">
        <v>6</v>
      </c>
      <c r="I207" s="78">
        <f t="shared" si="9"/>
        <v>32</v>
      </c>
      <c r="J207" s="78"/>
      <c r="K207" s="78"/>
      <c r="L207" s="78">
        <v>31</v>
      </c>
      <c r="M207" s="78"/>
      <c r="N207" s="78"/>
      <c r="O207" s="78">
        <v>29</v>
      </c>
      <c r="P207" s="78">
        <v>2</v>
      </c>
      <c r="Q207" s="78">
        <v>1</v>
      </c>
    </row>
    <row r="208" spans="1:20" ht="80.25" customHeight="1" thickBot="1">
      <c r="A208" s="30">
        <v>10</v>
      </c>
      <c r="B208" s="152" t="s">
        <v>169</v>
      </c>
      <c r="C208" s="80" t="s">
        <v>181</v>
      </c>
      <c r="D208" s="81" t="s">
        <v>230</v>
      </c>
      <c r="E208" s="80" t="s">
        <v>182</v>
      </c>
      <c r="F208" s="78">
        <v>6</v>
      </c>
      <c r="G208" s="86" t="s">
        <v>6</v>
      </c>
      <c r="H208" s="78" t="s">
        <v>6</v>
      </c>
      <c r="I208" s="78">
        <f t="shared" si="9"/>
        <v>3</v>
      </c>
      <c r="J208" s="78"/>
      <c r="K208" s="78"/>
      <c r="L208" s="78">
        <v>3</v>
      </c>
      <c r="M208" s="78"/>
      <c r="N208" s="78"/>
      <c r="O208" s="78">
        <v>3</v>
      </c>
      <c r="P208" s="78"/>
      <c r="Q208" s="78"/>
    </row>
    <row r="209" spans="1:20" ht="35.25" customHeight="1">
      <c r="A209" s="183" t="s">
        <v>241</v>
      </c>
      <c r="B209" s="184"/>
      <c r="C209" s="185"/>
      <c r="D209" s="186" t="s">
        <v>196</v>
      </c>
      <c r="E209" s="185"/>
      <c r="F209" s="185"/>
      <c r="G209" s="187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</row>
    <row r="210" spans="1:20" s="190" customFormat="1" ht="16.5" customHeight="1">
      <c r="A210" s="188" t="s">
        <v>244</v>
      </c>
      <c r="B210" s="151"/>
      <c r="C210" s="151"/>
      <c r="D210" s="151" t="s">
        <v>242</v>
      </c>
      <c r="E210" s="151"/>
      <c r="F210" s="151" t="s">
        <v>243</v>
      </c>
      <c r="G210" s="189"/>
      <c r="I210" s="151"/>
      <c r="K210" s="151"/>
      <c r="L210" s="151"/>
      <c r="M210" s="151"/>
      <c r="N210" s="151"/>
      <c r="O210" s="151"/>
      <c r="P210" s="151"/>
      <c r="Q210" s="151"/>
    </row>
    <row r="211" spans="1:20" s="190" customFormat="1" ht="16.5" customHeight="1">
      <c r="A211" s="188"/>
      <c r="B211" s="151"/>
      <c r="C211" s="151"/>
      <c r="D211" s="151"/>
      <c r="E211" s="151"/>
      <c r="F211" s="151"/>
      <c r="G211" s="189"/>
      <c r="I211" s="151"/>
      <c r="K211" s="151"/>
      <c r="L211" s="151"/>
      <c r="M211" s="151"/>
      <c r="N211" s="151"/>
      <c r="O211" s="151"/>
      <c r="P211" s="151"/>
      <c r="Q211" s="151"/>
    </row>
    <row r="212" spans="1:20" s="178" customFormat="1" ht="15.75">
      <c r="A212" s="178" t="s">
        <v>228</v>
      </c>
      <c r="G212" s="179"/>
      <c r="H212" s="180" t="s">
        <v>50</v>
      </c>
      <c r="I212" s="178" t="s">
        <v>115</v>
      </c>
      <c r="J212" s="180">
        <v>2019</v>
      </c>
      <c r="K212" s="181" t="s">
        <v>116</v>
      </c>
      <c r="Q212" s="181"/>
    </row>
    <row r="213" spans="1:20" s="178" customFormat="1" ht="15.75">
      <c r="A213" s="334" t="s">
        <v>169</v>
      </c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</row>
    <row r="214" spans="1:20" ht="15">
      <c r="A214" s="335" t="s">
        <v>71</v>
      </c>
      <c r="B214" s="336"/>
      <c r="C214" s="336"/>
      <c r="D214" s="336"/>
      <c r="E214" s="336"/>
      <c r="F214" s="336"/>
      <c r="G214" s="336"/>
      <c r="H214" s="336"/>
      <c r="I214" s="336"/>
      <c r="J214" s="336"/>
      <c r="K214" s="336"/>
      <c r="L214" s="336"/>
      <c r="M214" s="336"/>
      <c r="N214" s="336"/>
      <c r="O214" s="336"/>
      <c r="P214" s="336"/>
      <c r="Q214" s="336"/>
    </row>
    <row r="215" spans="1:20" ht="13.5" thickBot="1"/>
    <row r="216" spans="1:20" ht="31.5" customHeight="1" thickBot="1">
      <c r="A216" s="332" t="s">
        <v>117</v>
      </c>
      <c r="B216" s="332" t="s">
        <v>118</v>
      </c>
      <c r="C216" s="332" t="s">
        <v>119</v>
      </c>
      <c r="D216" s="332" t="s">
        <v>155</v>
      </c>
      <c r="E216" s="329" t="s">
        <v>120</v>
      </c>
      <c r="F216" s="330"/>
      <c r="G216" s="329" t="s">
        <v>121</v>
      </c>
      <c r="H216" s="330"/>
      <c r="I216" s="329" t="s">
        <v>122</v>
      </c>
      <c r="J216" s="331"/>
      <c r="K216" s="331"/>
      <c r="L216" s="331"/>
      <c r="M216" s="331"/>
      <c r="N216" s="331"/>
      <c r="O216" s="331"/>
      <c r="P216" s="331"/>
      <c r="Q216" s="330"/>
    </row>
    <row r="217" spans="1:20" ht="45.75" customHeight="1" thickBot="1">
      <c r="A217" s="337"/>
      <c r="B217" s="337"/>
      <c r="C217" s="337"/>
      <c r="D217" s="337"/>
      <c r="E217" s="332" t="s">
        <v>123</v>
      </c>
      <c r="F217" s="332" t="s">
        <v>124</v>
      </c>
      <c r="G217" s="332" t="s">
        <v>154</v>
      </c>
      <c r="H217" s="332" t="s">
        <v>125</v>
      </c>
      <c r="I217" s="332" t="s">
        <v>126</v>
      </c>
      <c r="J217" s="329" t="s">
        <v>90</v>
      </c>
      <c r="K217" s="331"/>
      <c r="L217" s="330"/>
      <c r="M217" s="329" t="s">
        <v>127</v>
      </c>
      <c r="N217" s="331"/>
      <c r="O217" s="331"/>
      <c r="P217" s="330"/>
      <c r="Q217" s="332" t="s">
        <v>92</v>
      </c>
    </row>
    <row r="218" spans="1:20" ht="81.75" customHeight="1" thickBot="1">
      <c r="A218" s="333"/>
      <c r="B218" s="333"/>
      <c r="C218" s="333"/>
      <c r="D218" s="333"/>
      <c r="E218" s="333"/>
      <c r="F218" s="333"/>
      <c r="G218" s="333"/>
      <c r="H218" s="333"/>
      <c r="I218" s="333"/>
      <c r="J218" s="78" t="s">
        <v>96</v>
      </c>
      <c r="K218" s="78" t="s">
        <v>97</v>
      </c>
      <c r="L218" s="78" t="s">
        <v>98</v>
      </c>
      <c r="M218" s="78" t="s">
        <v>99</v>
      </c>
      <c r="N218" s="78" t="s">
        <v>100</v>
      </c>
      <c r="O218" s="78" t="s">
        <v>128</v>
      </c>
      <c r="P218" s="78" t="s">
        <v>129</v>
      </c>
      <c r="Q218" s="333"/>
    </row>
    <row r="219" spans="1:20" ht="13.5" thickBot="1">
      <c r="A219" s="30">
        <v>1</v>
      </c>
      <c r="B219" s="78">
        <v>2</v>
      </c>
      <c r="C219" s="78">
        <v>3</v>
      </c>
      <c r="D219" s="78">
        <v>4</v>
      </c>
      <c r="E219" s="78">
        <v>5</v>
      </c>
      <c r="F219" s="78">
        <v>6</v>
      </c>
      <c r="G219" s="78">
        <v>7</v>
      </c>
      <c r="H219" s="78">
        <v>8</v>
      </c>
      <c r="I219" s="78">
        <v>9</v>
      </c>
      <c r="J219" s="78">
        <v>10</v>
      </c>
      <c r="K219" s="78">
        <v>11</v>
      </c>
      <c r="L219" s="78">
        <v>12</v>
      </c>
      <c r="M219" s="78">
        <v>13</v>
      </c>
      <c r="N219" s="78">
        <v>14</v>
      </c>
      <c r="O219" s="78">
        <v>15</v>
      </c>
      <c r="P219" s="78">
        <v>16</v>
      </c>
      <c r="Q219" s="78">
        <v>17</v>
      </c>
    </row>
    <row r="220" spans="1:20" ht="26.25" thickBot="1">
      <c r="A220" s="30">
        <v>1</v>
      </c>
      <c r="B220" s="152" t="s">
        <v>169</v>
      </c>
      <c r="C220" s="32" t="s">
        <v>237</v>
      </c>
      <c r="D220" s="78" t="s">
        <v>239</v>
      </c>
      <c r="E220" s="80" t="s">
        <v>229</v>
      </c>
      <c r="F220" s="78">
        <v>110</v>
      </c>
      <c r="G220" s="78" t="s">
        <v>6</v>
      </c>
      <c r="H220" s="78" t="s">
        <v>6</v>
      </c>
      <c r="I220" s="78">
        <f>J220+K220+L220+Q220</f>
        <v>2</v>
      </c>
      <c r="J220" s="78"/>
      <c r="K220" s="78"/>
      <c r="L220" s="78"/>
      <c r="M220" s="78"/>
      <c r="N220" s="78"/>
      <c r="O220" s="78"/>
      <c r="P220" s="78"/>
      <c r="Q220" s="78">
        <v>2</v>
      </c>
      <c r="S220" s="3">
        <f>SUM(M220:P220)</f>
        <v>0</v>
      </c>
    </row>
    <row r="221" spans="1:20" ht="59.25" customHeight="1" thickBot="1">
      <c r="A221" s="30">
        <v>2</v>
      </c>
      <c r="B221" s="152" t="s">
        <v>169</v>
      </c>
      <c r="C221" s="80" t="s">
        <v>229</v>
      </c>
      <c r="D221" s="77" t="s">
        <v>231</v>
      </c>
      <c r="E221" s="80" t="s">
        <v>173</v>
      </c>
      <c r="F221" s="78">
        <v>6</v>
      </c>
      <c r="G221" s="78" t="s">
        <v>287</v>
      </c>
      <c r="H221" s="78">
        <v>6</v>
      </c>
      <c r="I221" s="78">
        <f t="shared" ref="I221:I229" si="10">J221+K221+L221+Q221</f>
        <v>4</v>
      </c>
      <c r="J221" s="78"/>
      <c r="K221" s="78"/>
      <c r="L221" s="78">
        <v>4</v>
      </c>
      <c r="M221" s="78"/>
      <c r="N221" s="78"/>
      <c r="O221" s="78">
        <v>4</v>
      </c>
      <c r="P221" s="78"/>
      <c r="Q221" s="78"/>
      <c r="S221" s="328"/>
      <c r="T221" s="328"/>
    </row>
    <row r="222" spans="1:20" ht="60" customHeight="1" thickBot="1">
      <c r="A222" s="30">
        <v>3</v>
      </c>
      <c r="B222" s="152" t="s">
        <v>169</v>
      </c>
      <c r="C222" s="80" t="s">
        <v>172</v>
      </c>
      <c r="D222" s="77" t="s">
        <v>236</v>
      </c>
      <c r="E222" s="80" t="s">
        <v>174</v>
      </c>
      <c r="F222" s="78">
        <v>6</v>
      </c>
      <c r="G222" s="78" t="s">
        <v>6</v>
      </c>
      <c r="H222" s="78" t="s">
        <v>6</v>
      </c>
      <c r="I222" s="78">
        <f t="shared" si="10"/>
        <v>2</v>
      </c>
      <c r="J222" s="78"/>
      <c r="K222" s="78"/>
      <c r="L222" s="78">
        <v>2</v>
      </c>
      <c r="M222" s="78"/>
      <c r="N222" s="78"/>
      <c r="O222" s="78">
        <v>2</v>
      </c>
      <c r="P222" s="78"/>
      <c r="Q222" s="78"/>
    </row>
    <row r="223" spans="1:20" ht="26.25" thickBot="1">
      <c r="A223" s="30">
        <v>4</v>
      </c>
      <c r="B223" s="152" t="s">
        <v>169</v>
      </c>
      <c r="C223" s="80" t="s">
        <v>172</v>
      </c>
      <c r="D223" s="77" t="s">
        <v>238</v>
      </c>
      <c r="E223" s="80" t="s">
        <v>181</v>
      </c>
      <c r="F223" s="78">
        <v>6</v>
      </c>
      <c r="G223" s="78" t="s">
        <v>6</v>
      </c>
      <c r="H223" s="78" t="s">
        <v>6</v>
      </c>
      <c r="I223" s="78">
        <f t="shared" si="10"/>
        <v>3</v>
      </c>
      <c r="J223" s="78"/>
      <c r="K223" s="78"/>
      <c r="L223" s="78"/>
      <c r="M223" s="78"/>
      <c r="N223" s="78"/>
      <c r="O223" s="78"/>
      <c r="P223" s="78"/>
      <c r="Q223" s="78">
        <v>3</v>
      </c>
    </row>
    <row r="224" spans="1:20" ht="30.75" customHeight="1" thickBot="1">
      <c r="A224" s="30">
        <v>5</v>
      </c>
      <c r="B224" s="152" t="s">
        <v>169</v>
      </c>
      <c r="C224" s="80" t="s">
        <v>175</v>
      </c>
      <c r="D224" s="81" t="s">
        <v>233</v>
      </c>
      <c r="E224" s="80" t="s">
        <v>176</v>
      </c>
      <c r="F224" s="78">
        <v>6</v>
      </c>
      <c r="G224" s="86" t="s">
        <v>6</v>
      </c>
      <c r="H224" s="78" t="s">
        <v>6</v>
      </c>
      <c r="I224" s="78">
        <f t="shared" si="10"/>
        <v>1</v>
      </c>
      <c r="J224" s="78"/>
      <c r="K224" s="78"/>
      <c r="L224" s="78">
        <v>1</v>
      </c>
      <c r="M224" s="78"/>
      <c r="N224" s="78"/>
      <c r="O224" s="78"/>
      <c r="P224" s="78">
        <v>1</v>
      </c>
      <c r="Q224" s="78"/>
    </row>
    <row r="225" spans="1:17" ht="32.25" customHeight="1" thickBot="1">
      <c r="A225" s="30">
        <v>6</v>
      </c>
      <c r="B225" s="152" t="s">
        <v>169</v>
      </c>
      <c r="C225" s="80" t="s">
        <v>177</v>
      </c>
      <c r="D225" s="81" t="s">
        <v>234</v>
      </c>
      <c r="E225" s="80" t="s">
        <v>178</v>
      </c>
      <c r="F225" s="78">
        <v>6</v>
      </c>
      <c r="G225" s="86" t="s">
        <v>6</v>
      </c>
      <c r="H225" s="78" t="s">
        <v>6</v>
      </c>
      <c r="I225" s="78">
        <f t="shared" si="10"/>
        <v>1</v>
      </c>
      <c r="J225" s="78"/>
      <c r="K225" s="78"/>
      <c r="L225" s="78">
        <v>1</v>
      </c>
      <c r="M225" s="78"/>
      <c r="N225" s="78"/>
      <c r="O225" s="78">
        <v>1</v>
      </c>
      <c r="P225" s="78"/>
      <c r="Q225" s="78"/>
    </row>
    <row r="226" spans="1:17" ht="57" customHeight="1" thickBot="1">
      <c r="A226" s="30">
        <v>7</v>
      </c>
      <c r="B226" s="152" t="s">
        <v>169</v>
      </c>
      <c r="C226" s="80" t="s">
        <v>173</v>
      </c>
      <c r="D226" s="77" t="s">
        <v>232</v>
      </c>
      <c r="E226" s="80" t="s">
        <v>179</v>
      </c>
      <c r="F226" s="78">
        <v>6</v>
      </c>
      <c r="G226" s="86" t="s">
        <v>6</v>
      </c>
      <c r="H226" s="78" t="s">
        <v>6</v>
      </c>
      <c r="I226" s="78">
        <f t="shared" si="10"/>
        <v>2</v>
      </c>
      <c r="J226" s="78"/>
      <c r="K226" s="78"/>
      <c r="L226" s="78">
        <v>2</v>
      </c>
      <c r="M226" s="78"/>
      <c r="N226" s="78"/>
      <c r="O226" s="78">
        <v>2</v>
      </c>
      <c r="P226" s="78"/>
      <c r="Q226" s="78"/>
    </row>
    <row r="227" spans="1:17" ht="28.5" customHeight="1" thickBot="1">
      <c r="A227" s="30">
        <v>8</v>
      </c>
      <c r="B227" s="152" t="s">
        <v>169</v>
      </c>
      <c r="C227" s="80" t="s">
        <v>173</v>
      </c>
      <c r="D227" s="81" t="s">
        <v>235</v>
      </c>
      <c r="E227" s="80" t="s">
        <v>180</v>
      </c>
      <c r="F227" s="78">
        <v>6</v>
      </c>
      <c r="G227" s="78" t="s">
        <v>6</v>
      </c>
      <c r="H227" s="78" t="s">
        <v>6</v>
      </c>
      <c r="I227" s="78">
        <f t="shared" si="10"/>
        <v>1</v>
      </c>
      <c r="J227" s="78"/>
      <c r="K227" s="78"/>
      <c r="L227" s="78">
        <v>1</v>
      </c>
      <c r="M227" s="78"/>
      <c r="N227" s="78"/>
      <c r="O227" s="78">
        <v>1</v>
      </c>
      <c r="P227" s="78"/>
      <c r="Q227" s="78"/>
    </row>
    <row r="228" spans="1:17" ht="26.25" thickBot="1">
      <c r="A228" s="30">
        <v>9</v>
      </c>
      <c r="B228" s="152" t="s">
        <v>169</v>
      </c>
      <c r="C228" s="80" t="s">
        <v>175</v>
      </c>
      <c r="D228" s="81" t="s">
        <v>240</v>
      </c>
      <c r="E228" s="80" t="s">
        <v>177</v>
      </c>
      <c r="F228" s="78">
        <v>6</v>
      </c>
      <c r="G228" s="78" t="s">
        <v>6</v>
      </c>
      <c r="H228" s="78" t="s">
        <v>6</v>
      </c>
      <c r="I228" s="78">
        <f t="shared" si="10"/>
        <v>32</v>
      </c>
      <c r="J228" s="78"/>
      <c r="K228" s="78"/>
      <c r="L228" s="78">
        <v>31</v>
      </c>
      <c r="M228" s="78"/>
      <c r="N228" s="78"/>
      <c r="O228" s="78">
        <v>29</v>
      </c>
      <c r="P228" s="78">
        <v>2</v>
      </c>
      <c r="Q228" s="78">
        <v>1</v>
      </c>
    </row>
    <row r="229" spans="1:17" ht="80.25" customHeight="1" thickBot="1">
      <c r="A229" s="30">
        <v>10</v>
      </c>
      <c r="B229" s="152" t="s">
        <v>169</v>
      </c>
      <c r="C229" s="80" t="s">
        <v>181</v>
      </c>
      <c r="D229" s="81" t="s">
        <v>230</v>
      </c>
      <c r="E229" s="80" t="s">
        <v>182</v>
      </c>
      <c r="F229" s="78">
        <v>6</v>
      </c>
      <c r="G229" s="86" t="s">
        <v>6</v>
      </c>
      <c r="H229" s="78" t="s">
        <v>6</v>
      </c>
      <c r="I229" s="78">
        <f t="shared" si="10"/>
        <v>3</v>
      </c>
      <c r="J229" s="78"/>
      <c r="K229" s="78"/>
      <c r="L229" s="78">
        <v>3</v>
      </c>
      <c r="M229" s="78"/>
      <c r="N229" s="78"/>
      <c r="O229" s="78">
        <v>3</v>
      </c>
      <c r="P229" s="78"/>
      <c r="Q229" s="78"/>
    </row>
    <row r="230" spans="1:17" ht="35.25" customHeight="1">
      <c r="A230" s="183" t="s">
        <v>241</v>
      </c>
      <c r="B230" s="184"/>
      <c r="C230" s="185"/>
      <c r="D230" s="186" t="s">
        <v>196</v>
      </c>
      <c r="E230" s="185"/>
      <c r="F230" s="185"/>
      <c r="G230" s="187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</row>
    <row r="231" spans="1:17" s="190" customFormat="1" ht="16.5" customHeight="1">
      <c r="A231" s="188" t="s">
        <v>244</v>
      </c>
      <c r="B231" s="151"/>
      <c r="C231" s="151"/>
      <c r="D231" s="151" t="s">
        <v>242</v>
      </c>
      <c r="E231" s="151"/>
      <c r="F231" s="151" t="s">
        <v>243</v>
      </c>
      <c r="G231" s="189"/>
      <c r="I231" s="151"/>
      <c r="K231" s="151"/>
      <c r="L231" s="151"/>
      <c r="M231" s="151"/>
      <c r="N231" s="151"/>
      <c r="O231" s="151"/>
      <c r="P231" s="151"/>
      <c r="Q231" s="151"/>
    </row>
    <row r="232" spans="1:17" s="190" customFormat="1" ht="16.5" customHeight="1">
      <c r="A232" s="188"/>
      <c r="B232" s="151"/>
      <c r="C232" s="151"/>
      <c r="D232" s="151"/>
      <c r="E232" s="151"/>
      <c r="F232" s="151"/>
      <c r="G232" s="189"/>
      <c r="I232" s="151"/>
      <c r="K232" s="151"/>
      <c r="L232" s="151"/>
      <c r="M232" s="151"/>
      <c r="N232" s="151"/>
      <c r="O232" s="151"/>
      <c r="P232" s="151"/>
      <c r="Q232" s="151"/>
    </row>
    <row r="233" spans="1:17" s="178" customFormat="1" ht="15.75">
      <c r="A233" s="178" t="s">
        <v>228</v>
      </c>
      <c r="G233" s="179"/>
      <c r="H233" s="180" t="s">
        <v>51</v>
      </c>
      <c r="I233" s="178" t="s">
        <v>115</v>
      </c>
      <c r="J233" s="180">
        <v>2019</v>
      </c>
      <c r="K233" s="181" t="s">
        <v>116</v>
      </c>
      <c r="Q233" s="181"/>
    </row>
    <row r="234" spans="1:17" s="178" customFormat="1" ht="15.75">
      <c r="A234" s="334" t="s">
        <v>169</v>
      </c>
      <c r="B234" s="334"/>
      <c r="C234" s="334"/>
      <c r="D234" s="334"/>
      <c r="E234" s="334"/>
      <c r="F234" s="334"/>
      <c r="G234" s="334"/>
      <c r="H234" s="334"/>
      <c r="I234" s="334"/>
      <c r="J234" s="334"/>
      <c r="K234" s="334"/>
      <c r="L234" s="334"/>
      <c r="M234" s="334"/>
      <c r="N234" s="334"/>
      <c r="O234" s="334"/>
      <c r="P234" s="334"/>
      <c r="Q234" s="334"/>
    </row>
    <row r="235" spans="1:17" ht="15">
      <c r="A235" s="335" t="s">
        <v>71</v>
      </c>
      <c r="B235" s="336"/>
      <c r="C235" s="336"/>
      <c r="D235" s="336"/>
      <c r="E235" s="336"/>
      <c r="F235" s="336"/>
      <c r="G235" s="336"/>
      <c r="H235" s="336"/>
      <c r="I235" s="336"/>
      <c r="J235" s="336"/>
      <c r="K235" s="336"/>
      <c r="L235" s="336"/>
      <c r="M235" s="336"/>
      <c r="N235" s="336"/>
      <c r="O235" s="336"/>
      <c r="P235" s="336"/>
      <c r="Q235" s="336"/>
    </row>
    <row r="236" spans="1:17" ht="13.5" thickBot="1"/>
    <row r="237" spans="1:17" ht="31.5" customHeight="1" thickBot="1">
      <c r="A237" s="332" t="s">
        <v>117</v>
      </c>
      <c r="B237" s="332" t="s">
        <v>118</v>
      </c>
      <c r="C237" s="332" t="s">
        <v>119</v>
      </c>
      <c r="D237" s="332" t="s">
        <v>155</v>
      </c>
      <c r="E237" s="329" t="s">
        <v>120</v>
      </c>
      <c r="F237" s="330"/>
      <c r="G237" s="329" t="s">
        <v>121</v>
      </c>
      <c r="H237" s="330"/>
      <c r="I237" s="329" t="s">
        <v>122</v>
      </c>
      <c r="J237" s="331"/>
      <c r="K237" s="331"/>
      <c r="L237" s="331"/>
      <c r="M237" s="331"/>
      <c r="N237" s="331"/>
      <c r="O237" s="331"/>
      <c r="P237" s="331"/>
      <c r="Q237" s="330"/>
    </row>
    <row r="238" spans="1:17" ht="45.75" customHeight="1" thickBot="1">
      <c r="A238" s="337"/>
      <c r="B238" s="337"/>
      <c r="C238" s="337"/>
      <c r="D238" s="337"/>
      <c r="E238" s="332" t="s">
        <v>123</v>
      </c>
      <c r="F238" s="332" t="s">
        <v>124</v>
      </c>
      <c r="G238" s="332" t="s">
        <v>154</v>
      </c>
      <c r="H238" s="332" t="s">
        <v>125</v>
      </c>
      <c r="I238" s="332" t="s">
        <v>126</v>
      </c>
      <c r="J238" s="329" t="s">
        <v>90</v>
      </c>
      <c r="K238" s="331"/>
      <c r="L238" s="330"/>
      <c r="M238" s="329" t="s">
        <v>127</v>
      </c>
      <c r="N238" s="331"/>
      <c r="O238" s="331"/>
      <c r="P238" s="330"/>
      <c r="Q238" s="332" t="s">
        <v>92</v>
      </c>
    </row>
    <row r="239" spans="1:17" ht="81.75" customHeight="1" thickBot="1">
      <c r="A239" s="333"/>
      <c r="B239" s="333"/>
      <c r="C239" s="333"/>
      <c r="D239" s="333"/>
      <c r="E239" s="333"/>
      <c r="F239" s="333"/>
      <c r="G239" s="333"/>
      <c r="H239" s="333"/>
      <c r="I239" s="333"/>
      <c r="J239" s="78" t="s">
        <v>96</v>
      </c>
      <c r="K239" s="78" t="s">
        <v>97</v>
      </c>
      <c r="L239" s="78" t="s">
        <v>98</v>
      </c>
      <c r="M239" s="78" t="s">
        <v>99</v>
      </c>
      <c r="N239" s="78" t="s">
        <v>100</v>
      </c>
      <c r="O239" s="78" t="s">
        <v>128</v>
      </c>
      <c r="P239" s="78" t="s">
        <v>129</v>
      </c>
      <c r="Q239" s="333"/>
    </row>
    <row r="240" spans="1:17" ht="13.5" thickBot="1">
      <c r="A240" s="30">
        <v>1</v>
      </c>
      <c r="B240" s="78">
        <v>2</v>
      </c>
      <c r="C240" s="78">
        <v>3</v>
      </c>
      <c r="D240" s="78">
        <v>4</v>
      </c>
      <c r="E240" s="78">
        <v>5</v>
      </c>
      <c r="F240" s="78">
        <v>6</v>
      </c>
      <c r="G240" s="78">
        <v>7</v>
      </c>
      <c r="H240" s="78">
        <v>8</v>
      </c>
      <c r="I240" s="78">
        <v>9</v>
      </c>
      <c r="J240" s="78">
        <v>10</v>
      </c>
      <c r="K240" s="78">
        <v>11</v>
      </c>
      <c r="L240" s="78">
        <v>12</v>
      </c>
      <c r="M240" s="78">
        <v>13</v>
      </c>
      <c r="N240" s="78">
        <v>14</v>
      </c>
      <c r="O240" s="78">
        <v>15</v>
      </c>
      <c r="P240" s="78">
        <v>16</v>
      </c>
      <c r="Q240" s="78">
        <v>17</v>
      </c>
    </row>
    <row r="241" spans="1:20" ht="26.25" thickBot="1">
      <c r="A241" s="30">
        <v>1</v>
      </c>
      <c r="B241" s="152" t="s">
        <v>169</v>
      </c>
      <c r="C241" s="32" t="s">
        <v>237</v>
      </c>
      <c r="D241" s="78" t="s">
        <v>239</v>
      </c>
      <c r="E241" s="80" t="s">
        <v>229</v>
      </c>
      <c r="F241" s="78">
        <v>110</v>
      </c>
      <c r="G241" s="78" t="s">
        <v>6</v>
      </c>
      <c r="H241" s="78" t="s">
        <v>6</v>
      </c>
      <c r="I241" s="78">
        <f>J241+K241+L241+Q241</f>
        <v>2</v>
      </c>
      <c r="J241" s="78"/>
      <c r="K241" s="78"/>
      <c r="L241" s="78"/>
      <c r="M241" s="78"/>
      <c r="N241" s="78"/>
      <c r="O241" s="78"/>
      <c r="P241" s="78"/>
      <c r="Q241" s="78">
        <v>2</v>
      </c>
      <c r="S241" s="3">
        <f>SUM(M241:P241)</f>
        <v>0</v>
      </c>
    </row>
    <row r="242" spans="1:20" ht="59.25" customHeight="1" thickBot="1">
      <c r="A242" s="30">
        <v>2</v>
      </c>
      <c r="B242" s="152" t="s">
        <v>169</v>
      </c>
      <c r="C242" s="80" t="s">
        <v>229</v>
      </c>
      <c r="D242" s="77" t="s">
        <v>231</v>
      </c>
      <c r="E242" s="80" t="s">
        <v>173</v>
      </c>
      <c r="F242" s="78">
        <v>6</v>
      </c>
      <c r="G242" s="78" t="s">
        <v>287</v>
      </c>
      <c r="H242" s="78">
        <v>6</v>
      </c>
      <c r="I242" s="78">
        <f t="shared" ref="I242:I250" si="11">J242+K242+L242+Q242</f>
        <v>4</v>
      </c>
      <c r="J242" s="78"/>
      <c r="K242" s="78"/>
      <c r="L242" s="78">
        <v>4</v>
      </c>
      <c r="M242" s="78"/>
      <c r="N242" s="78"/>
      <c r="O242" s="78">
        <v>4</v>
      </c>
      <c r="P242" s="78"/>
      <c r="Q242" s="78"/>
      <c r="S242" s="328"/>
      <c r="T242" s="328"/>
    </row>
    <row r="243" spans="1:20" ht="60" customHeight="1" thickBot="1">
      <c r="A243" s="30">
        <v>3</v>
      </c>
      <c r="B243" s="152" t="s">
        <v>169</v>
      </c>
      <c r="C243" s="80" t="s">
        <v>172</v>
      </c>
      <c r="D243" s="77" t="s">
        <v>236</v>
      </c>
      <c r="E243" s="80" t="s">
        <v>174</v>
      </c>
      <c r="F243" s="78">
        <v>6</v>
      </c>
      <c r="G243" s="78" t="s">
        <v>6</v>
      </c>
      <c r="H243" s="78" t="s">
        <v>6</v>
      </c>
      <c r="I243" s="78">
        <f t="shared" si="11"/>
        <v>2</v>
      </c>
      <c r="J243" s="78"/>
      <c r="K243" s="78"/>
      <c r="L243" s="78">
        <v>2</v>
      </c>
      <c r="M243" s="78"/>
      <c r="N243" s="78"/>
      <c r="O243" s="78">
        <v>2</v>
      </c>
      <c r="P243" s="78"/>
      <c r="Q243" s="78"/>
    </row>
    <row r="244" spans="1:20" ht="26.25" thickBot="1">
      <c r="A244" s="30">
        <v>4</v>
      </c>
      <c r="B244" s="152" t="s">
        <v>169</v>
      </c>
      <c r="C244" s="80" t="s">
        <v>172</v>
      </c>
      <c r="D244" s="77" t="s">
        <v>238</v>
      </c>
      <c r="E244" s="80" t="s">
        <v>181</v>
      </c>
      <c r="F244" s="78">
        <v>6</v>
      </c>
      <c r="G244" s="78" t="s">
        <v>6</v>
      </c>
      <c r="H244" s="78" t="s">
        <v>6</v>
      </c>
      <c r="I244" s="78">
        <f t="shared" si="11"/>
        <v>3</v>
      </c>
      <c r="J244" s="78"/>
      <c r="K244" s="78"/>
      <c r="L244" s="78"/>
      <c r="M244" s="78"/>
      <c r="N244" s="78"/>
      <c r="O244" s="78"/>
      <c r="P244" s="78"/>
      <c r="Q244" s="78">
        <v>3</v>
      </c>
    </row>
    <row r="245" spans="1:20" ht="30.75" customHeight="1" thickBot="1">
      <c r="A245" s="30">
        <v>5</v>
      </c>
      <c r="B245" s="152" t="s">
        <v>169</v>
      </c>
      <c r="C245" s="80" t="s">
        <v>175</v>
      </c>
      <c r="D245" s="81" t="s">
        <v>233</v>
      </c>
      <c r="E245" s="80" t="s">
        <v>176</v>
      </c>
      <c r="F245" s="78">
        <v>6</v>
      </c>
      <c r="G245" s="86" t="s">
        <v>6</v>
      </c>
      <c r="H245" s="78" t="s">
        <v>6</v>
      </c>
      <c r="I245" s="78">
        <f t="shared" si="11"/>
        <v>1</v>
      </c>
      <c r="J245" s="78"/>
      <c r="K245" s="78"/>
      <c r="L245" s="78">
        <v>1</v>
      </c>
      <c r="M245" s="78"/>
      <c r="N245" s="78"/>
      <c r="O245" s="78"/>
      <c r="P245" s="78">
        <v>1</v>
      </c>
      <c r="Q245" s="78"/>
    </row>
    <row r="246" spans="1:20" ht="32.25" customHeight="1" thickBot="1">
      <c r="A246" s="30">
        <v>6</v>
      </c>
      <c r="B246" s="152" t="s">
        <v>169</v>
      </c>
      <c r="C246" s="80" t="s">
        <v>177</v>
      </c>
      <c r="D246" s="81" t="s">
        <v>234</v>
      </c>
      <c r="E246" s="80" t="s">
        <v>178</v>
      </c>
      <c r="F246" s="78">
        <v>6</v>
      </c>
      <c r="G246" s="86" t="s">
        <v>6</v>
      </c>
      <c r="H246" s="78" t="s">
        <v>6</v>
      </c>
      <c r="I246" s="78">
        <f t="shared" si="11"/>
        <v>1</v>
      </c>
      <c r="J246" s="78"/>
      <c r="K246" s="78"/>
      <c r="L246" s="78">
        <v>1</v>
      </c>
      <c r="M246" s="78"/>
      <c r="N246" s="78"/>
      <c r="O246" s="78">
        <v>1</v>
      </c>
      <c r="P246" s="78"/>
      <c r="Q246" s="78"/>
    </row>
    <row r="247" spans="1:20" ht="57" customHeight="1" thickBot="1">
      <c r="A247" s="30">
        <v>7</v>
      </c>
      <c r="B247" s="152" t="s">
        <v>169</v>
      </c>
      <c r="C247" s="80" t="s">
        <v>173</v>
      </c>
      <c r="D247" s="77" t="s">
        <v>232</v>
      </c>
      <c r="E247" s="80" t="s">
        <v>179</v>
      </c>
      <c r="F247" s="78">
        <v>6</v>
      </c>
      <c r="G247" s="86" t="s">
        <v>6</v>
      </c>
      <c r="H247" s="78" t="s">
        <v>6</v>
      </c>
      <c r="I247" s="78">
        <f t="shared" si="11"/>
        <v>2</v>
      </c>
      <c r="J247" s="78"/>
      <c r="K247" s="78"/>
      <c r="L247" s="78">
        <v>2</v>
      </c>
      <c r="M247" s="78"/>
      <c r="N247" s="78"/>
      <c r="O247" s="78">
        <v>2</v>
      </c>
      <c r="P247" s="78"/>
      <c r="Q247" s="78"/>
    </row>
    <row r="248" spans="1:20" ht="28.5" customHeight="1" thickBot="1">
      <c r="A248" s="30">
        <v>8</v>
      </c>
      <c r="B248" s="152" t="s">
        <v>169</v>
      </c>
      <c r="C248" s="80" t="s">
        <v>173</v>
      </c>
      <c r="D248" s="81" t="s">
        <v>235</v>
      </c>
      <c r="E248" s="80" t="s">
        <v>180</v>
      </c>
      <c r="F248" s="78">
        <v>6</v>
      </c>
      <c r="G248" s="78" t="s">
        <v>6</v>
      </c>
      <c r="H248" s="78" t="s">
        <v>6</v>
      </c>
      <c r="I248" s="78">
        <f t="shared" si="11"/>
        <v>1</v>
      </c>
      <c r="J248" s="78"/>
      <c r="K248" s="78"/>
      <c r="L248" s="78">
        <v>1</v>
      </c>
      <c r="M248" s="78"/>
      <c r="N248" s="78"/>
      <c r="O248" s="78">
        <v>1</v>
      </c>
      <c r="P248" s="78"/>
      <c r="Q248" s="78"/>
    </row>
    <row r="249" spans="1:20" ht="26.25" thickBot="1">
      <c r="A249" s="30">
        <v>9</v>
      </c>
      <c r="B249" s="152" t="s">
        <v>169</v>
      </c>
      <c r="C249" s="80" t="s">
        <v>175</v>
      </c>
      <c r="D249" s="81" t="s">
        <v>240</v>
      </c>
      <c r="E249" s="80" t="s">
        <v>177</v>
      </c>
      <c r="F249" s="78">
        <v>6</v>
      </c>
      <c r="G249" s="78" t="s">
        <v>6</v>
      </c>
      <c r="H249" s="78" t="s">
        <v>6</v>
      </c>
      <c r="I249" s="78">
        <f t="shared" si="11"/>
        <v>32</v>
      </c>
      <c r="J249" s="78"/>
      <c r="K249" s="78"/>
      <c r="L249" s="78">
        <v>31</v>
      </c>
      <c r="M249" s="78"/>
      <c r="N249" s="78"/>
      <c r="O249" s="78">
        <v>29</v>
      </c>
      <c r="P249" s="78">
        <v>2</v>
      </c>
      <c r="Q249" s="78">
        <v>1</v>
      </c>
    </row>
    <row r="250" spans="1:20" ht="80.25" customHeight="1" thickBot="1">
      <c r="A250" s="30">
        <v>10</v>
      </c>
      <c r="B250" s="152" t="s">
        <v>169</v>
      </c>
      <c r="C250" s="80" t="s">
        <v>181</v>
      </c>
      <c r="D250" s="81" t="s">
        <v>230</v>
      </c>
      <c r="E250" s="80" t="s">
        <v>182</v>
      </c>
      <c r="F250" s="78">
        <v>6</v>
      </c>
      <c r="G250" s="86" t="s">
        <v>6</v>
      </c>
      <c r="H250" s="78" t="s">
        <v>6</v>
      </c>
      <c r="I250" s="78">
        <f t="shared" si="11"/>
        <v>3</v>
      </c>
      <c r="J250" s="78"/>
      <c r="K250" s="78"/>
      <c r="L250" s="78">
        <v>3</v>
      </c>
      <c r="M250" s="78"/>
      <c r="N250" s="78"/>
      <c r="O250" s="78">
        <v>3</v>
      </c>
      <c r="P250" s="78"/>
      <c r="Q250" s="78"/>
    </row>
    <row r="251" spans="1:20" ht="35.25" customHeight="1">
      <c r="A251" s="183" t="s">
        <v>241</v>
      </c>
      <c r="B251" s="184"/>
      <c r="C251" s="185"/>
      <c r="D251" s="186" t="s">
        <v>196</v>
      </c>
      <c r="E251" s="185"/>
      <c r="F251" s="185"/>
      <c r="G251" s="187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</row>
    <row r="252" spans="1:20" s="190" customFormat="1" ht="16.5" customHeight="1">
      <c r="A252" s="188" t="s">
        <v>244</v>
      </c>
      <c r="B252" s="151"/>
      <c r="C252" s="151"/>
      <c r="D252" s="151" t="s">
        <v>242</v>
      </c>
      <c r="E252" s="151"/>
      <c r="F252" s="151" t="s">
        <v>243</v>
      </c>
      <c r="G252" s="189"/>
      <c r="I252" s="151"/>
      <c r="K252" s="151"/>
      <c r="L252" s="151"/>
      <c r="M252" s="151"/>
      <c r="N252" s="151"/>
      <c r="O252" s="151"/>
      <c r="P252" s="151"/>
      <c r="Q252" s="151"/>
    </row>
  </sheetData>
  <mergeCells count="216">
    <mergeCell ref="S53:T53"/>
    <mergeCell ref="S95:T95"/>
    <mergeCell ref="S11:T11"/>
    <mergeCell ref="D27:D29"/>
    <mergeCell ref="I7:I8"/>
    <mergeCell ref="A24:Q24"/>
    <mergeCell ref="Q7:Q8"/>
    <mergeCell ref="F28:F29"/>
    <mergeCell ref="J7:L7"/>
    <mergeCell ref="A27:A29"/>
    <mergeCell ref="A3:Q3"/>
    <mergeCell ref="G7:G8"/>
    <mergeCell ref="Q28:Q29"/>
    <mergeCell ref="A4:Q4"/>
    <mergeCell ref="A6:A8"/>
    <mergeCell ref="J28:L28"/>
    <mergeCell ref="H7:H8"/>
    <mergeCell ref="D6:D8"/>
    <mergeCell ref="I28:I29"/>
    <mergeCell ref="C27:C29"/>
    <mergeCell ref="E133:E134"/>
    <mergeCell ref="E6:F6"/>
    <mergeCell ref="G6:H6"/>
    <mergeCell ref="I6:Q6"/>
    <mergeCell ref="I27:Q27"/>
    <mergeCell ref="M28:P28"/>
    <mergeCell ref="E27:F27"/>
    <mergeCell ref="G27:H27"/>
    <mergeCell ref="E28:E29"/>
    <mergeCell ref="H28:H29"/>
    <mergeCell ref="C6:C8"/>
    <mergeCell ref="B27:B29"/>
    <mergeCell ref="F7:F8"/>
    <mergeCell ref="A25:Q25"/>
    <mergeCell ref="B6:B8"/>
    <mergeCell ref="E7:E8"/>
    <mergeCell ref="M7:P7"/>
    <mergeCell ref="G28:G29"/>
    <mergeCell ref="S32:T32"/>
    <mergeCell ref="A45:Q45"/>
    <mergeCell ref="A46:Q46"/>
    <mergeCell ref="A48:A50"/>
    <mergeCell ref="B48:B50"/>
    <mergeCell ref="C48:C50"/>
    <mergeCell ref="D48:D50"/>
    <mergeCell ref="E48:F48"/>
    <mergeCell ref="G48:H48"/>
    <mergeCell ref="I48:Q48"/>
    <mergeCell ref="M49:P49"/>
    <mergeCell ref="Q49:Q50"/>
    <mergeCell ref="A66:Q66"/>
    <mergeCell ref="E49:E50"/>
    <mergeCell ref="F49:F50"/>
    <mergeCell ref="G49:G50"/>
    <mergeCell ref="H49:H50"/>
    <mergeCell ref="I49:I50"/>
    <mergeCell ref="J49:L49"/>
    <mergeCell ref="A67:Q67"/>
    <mergeCell ref="A69:A71"/>
    <mergeCell ref="B69:B71"/>
    <mergeCell ref="C69:C71"/>
    <mergeCell ref="D69:D71"/>
    <mergeCell ref="E69:F69"/>
    <mergeCell ref="G69:H69"/>
    <mergeCell ref="I69:Q69"/>
    <mergeCell ref="E70:E71"/>
    <mergeCell ref="F70:F71"/>
    <mergeCell ref="G70:G71"/>
    <mergeCell ref="H70:H71"/>
    <mergeCell ref="I70:I71"/>
    <mergeCell ref="J70:L70"/>
    <mergeCell ref="M70:P70"/>
    <mergeCell ref="Q70:Q71"/>
    <mergeCell ref="S74:T74"/>
    <mergeCell ref="A87:Q87"/>
    <mergeCell ref="A88:Q88"/>
    <mergeCell ref="A90:A92"/>
    <mergeCell ref="B90:B92"/>
    <mergeCell ref="C90:C92"/>
    <mergeCell ref="D90:D92"/>
    <mergeCell ref="E90:F90"/>
    <mergeCell ref="G90:H90"/>
    <mergeCell ref="I90:Q90"/>
    <mergeCell ref="E91:E92"/>
    <mergeCell ref="F91:F92"/>
    <mergeCell ref="G91:G92"/>
    <mergeCell ref="H91:H92"/>
    <mergeCell ref="I91:I92"/>
    <mergeCell ref="J91:L91"/>
    <mergeCell ref="M91:P91"/>
    <mergeCell ref="Q91:Q92"/>
    <mergeCell ref="A108:Q108"/>
    <mergeCell ref="A109:Q109"/>
    <mergeCell ref="A111:A113"/>
    <mergeCell ref="B111:B113"/>
    <mergeCell ref="C111:C113"/>
    <mergeCell ref="D111:D113"/>
    <mergeCell ref="E111:F111"/>
    <mergeCell ref="G111:H111"/>
    <mergeCell ref="I111:Q111"/>
    <mergeCell ref="E112:E113"/>
    <mergeCell ref="F112:F113"/>
    <mergeCell ref="G112:G113"/>
    <mergeCell ref="H112:H113"/>
    <mergeCell ref="I112:I113"/>
    <mergeCell ref="J112:L112"/>
    <mergeCell ref="M112:P112"/>
    <mergeCell ref="Q112:Q113"/>
    <mergeCell ref="S116:T116"/>
    <mergeCell ref="A129:Q129"/>
    <mergeCell ref="A130:Q130"/>
    <mergeCell ref="A132:A134"/>
    <mergeCell ref="B132:B134"/>
    <mergeCell ref="C132:C134"/>
    <mergeCell ref="D132:D134"/>
    <mergeCell ref="E132:F132"/>
    <mergeCell ref="G132:H132"/>
    <mergeCell ref="I132:Q132"/>
    <mergeCell ref="F133:F134"/>
    <mergeCell ref="G133:G134"/>
    <mergeCell ref="H133:H134"/>
    <mergeCell ref="I133:I134"/>
    <mergeCell ref="J133:L133"/>
    <mergeCell ref="M133:P133"/>
    <mergeCell ref="Q133:Q134"/>
    <mergeCell ref="S137:T137"/>
    <mergeCell ref="A150:Q150"/>
    <mergeCell ref="A151:Q151"/>
    <mergeCell ref="A153:A155"/>
    <mergeCell ref="B153:B155"/>
    <mergeCell ref="C153:C155"/>
    <mergeCell ref="D153:D155"/>
    <mergeCell ref="E153:F153"/>
    <mergeCell ref="G153:H153"/>
    <mergeCell ref="I174:Q174"/>
    <mergeCell ref="I153:Q153"/>
    <mergeCell ref="E154:E155"/>
    <mergeCell ref="F154:F155"/>
    <mergeCell ref="G154:G155"/>
    <mergeCell ref="H154:H155"/>
    <mergeCell ref="I154:I155"/>
    <mergeCell ref="J154:L154"/>
    <mergeCell ref="M154:P154"/>
    <mergeCell ref="Q154:Q155"/>
    <mergeCell ref="J175:L175"/>
    <mergeCell ref="S158:T158"/>
    <mergeCell ref="A171:Q171"/>
    <mergeCell ref="A172:Q172"/>
    <mergeCell ref="A174:A176"/>
    <mergeCell ref="B174:B176"/>
    <mergeCell ref="C174:C176"/>
    <mergeCell ref="D174:D176"/>
    <mergeCell ref="E174:F174"/>
    <mergeCell ref="G174:H174"/>
    <mergeCell ref="E195:F195"/>
    <mergeCell ref="E175:E176"/>
    <mergeCell ref="F175:F176"/>
    <mergeCell ref="G175:G176"/>
    <mergeCell ref="H175:H176"/>
    <mergeCell ref="I175:I176"/>
    <mergeCell ref="Q196:Q197"/>
    <mergeCell ref="M175:P175"/>
    <mergeCell ref="Q175:Q176"/>
    <mergeCell ref="S179:T179"/>
    <mergeCell ref="A192:Q192"/>
    <mergeCell ref="A193:Q193"/>
    <mergeCell ref="A195:A197"/>
    <mergeCell ref="B195:B197"/>
    <mergeCell ref="C195:C197"/>
    <mergeCell ref="D195:D197"/>
    <mergeCell ref="I216:Q216"/>
    <mergeCell ref="G195:H195"/>
    <mergeCell ref="I195:Q195"/>
    <mergeCell ref="E196:E197"/>
    <mergeCell ref="F196:F197"/>
    <mergeCell ref="G196:G197"/>
    <mergeCell ref="H196:H197"/>
    <mergeCell ref="I196:I197"/>
    <mergeCell ref="J196:L196"/>
    <mergeCell ref="M196:P196"/>
    <mergeCell ref="J217:L217"/>
    <mergeCell ref="S200:T200"/>
    <mergeCell ref="A213:Q213"/>
    <mergeCell ref="A214:Q214"/>
    <mergeCell ref="A216:A218"/>
    <mergeCell ref="B216:B218"/>
    <mergeCell ref="C216:C218"/>
    <mergeCell ref="D216:D218"/>
    <mergeCell ref="E216:F216"/>
    <mergeCell ref="G216:H216"/>
    <mergeCell ref="E237:F237"/>
    <mergeCell ref="E217:E218"/>
    <mergeCell ref="F217:F218"/>
    <mergeCell ref="G217:G218"/>
    <mergeCell ref="H217:H218"/>
    <mergeCell ref="I217:I218"/>
    <mergeCell ref="Q238:Q239"/>
    <mergeCell ref="M217:P217"/>
    <mergeCell ref="Q217:Q218"/>
    <mergeCell ref="S221:T221"/>
    <mergeCell ref="A234:Q234"/>
    <mergeCell ref="A235:Q235"/>
    <mergeCell ref="A237:A239"/>
    <mergeCell ref="B237:B239"/>
    <mergeCell ref="C237:C239"/>
    <mergeCell ref="D237:D239"/>
    <mergeCell ref="S242:T242"/>
    <mergeCell ref="G237:H237"/>
    <mergeCell ref="I237:Q237"/>
    <mergeCell ref="E238:E239"/>
    <mergeCell ref="F238:F239"/>
    <mergeCell ref="G238:G239"/>
    <mergeCell ref="H238:H239"/>
    <mergeCell ref="I238:I239"/>
    <mergeCell ref="J238:L238"/>
    <mergeCell ref="M238:P238"/>
  </mergeCells>
  <pageMargins left="0" right="0" top="0" bottom="0" header="0.31496062992125984" footer="0.31496062992125984"/>
  <pageSetup paperSize="9" scale="70" orientation="landscape" r:id="rId1"/>
  <rowBreaks count="11" manualBreakCount="11">
    <brk id="21" max="16" man="1"/>
    <brk id="43" max="16" man="1"/>
    <brk id="63" max="16" man="1"/>
    <brk id="85" max="16" man="1"/>
    <brk id="106" max="16" man="1"/>
    <brk id="127" max="16" man="1"/>
    <brk id="148" max="16" man="1"/>
    <brk id="169" max="16" man="1"/>
    <brk id="190" max="16" man="1"/>
    <brk id="211" max="16" man="1"/>
    <brk id="232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"/>
  <sheetViews>
    <sheetView view="pageBreakPreview" zoomScale="80" zoomScaleNormal="100" zoomScaleSheetLayoutView="80" workbookViewId="0">
      <selection activeCell="F23" sqref="F23"/>
    </sheetView>
  </sheetViews>
  <sheetFormatPr defaultRowHeight="15" outlineLevelCol="1"/>
  <cols>
    <col min="1" max="1" width="6.28515625" style="11" customWidth="1"/>
    <col min="2" max="2" width="70.5703125" style="11" customWidth="1"/>
    <col min="3" max="3" width="17.85546875" style="11" customWidth="1" outlineLevel="1"/>
    <col min="4" max="16384" width="9.140625" style="11"/>
  </cols>
  <sheetData>
    <row r="1" spans="1:11" s="7" customFormat="1" ht="15.75"/>
    <row r="2" spans="1:11" s="6" customFormat="1" ht="42.75" customHeight="1">
      <c r="A2" s="302" t="s">
        <v>130</v>
      </c>
      <c r="B2" s="302"/>
      <c r="C2" s="302"/>
    </row>
    <row r="3" spans="1:11" s="6" customFormat="1" ht="15.75" customHeight="1">
      <c r="A3" s="149"/>
      <c r="B3" s="149"/>
      <c r="C3" s="149"/>
    </row>
    <row r="4" spans="1:11" s="6" customFormat="1" ht="17.25" customHeight="1">
      <c r="A4" s="342" t="s">
        <v>169</v>
      </c>
      <c r="B4" s="342"/>
      <c r="C4" s="342"/>
    </row>
    <row r="5" spans="1:11" s="6" customFormat="1" ht="14.25" customHeight="1">
      <c r="A5" s="343" t="s">
        <v>15</v>
      </c>
      <c r="B5" s="343"/>
      <c r="C5" s="343"/>
    </row>
    <row r="6" spans="1:11" s="6" customFormat="1" ht="14.25" customHeight="1">
      <c r="A6" s="14"/>
      <c r="B6" s="14"/>
      <c r="C6" s="14"/>
    </row>
    <row r="7" spans="1:11" s="6" customFormat="1" ht="14.25" customHeight="1">
      <c r="A7" s="14"/>
      <c r="B7" s="14"/>
      <c r="C7" s="14"/>
    </row>
    <row r="8" spans="1:11" s="6" customFormat="1">
      <c r="A8" s="338" t="s">
        <v>17</v>
      </c>
      <c r="B8" s="340" t="s">
        <v>14</v>
      </c>
      <c r="C8" s="156" t="s">
        <v>5</v>
      </c>
    </row>
    <row r="9" spans="1:11" s="6" customFormat="1">
      <c r="A9" s="339"/>
      <c r="B9" s="341"/>
      <c r="C9" s="157" t="s">
        <v>245</v>
      </c>
    </row>
    <row r="10" spans="1:11" s="6" customFormat="1" ht="52.5" customHeight="1">
      <c r="A10" s="9">
        <v>1</v>
      </c>
      <c r="B10" s="10" t="s">
        <v>131</v>
      </c>
      <c r="C10" s="15">
        <f>C11+C12+C13+C14</f>
        <v>45</v>
      </c>
      <c r="D10" s="17"/>
      <c r="E10" s="16"/>
      <c r="F10" s="16"/>
      <c r="G10" s="16"/>
      <c r="H10" s="16"/>
      <c r="I10" s="16"/>
      <c r="J10" s="16"/>
      <c r="K10" s="16"/>
    </row>
    <row r="11" spans="1:11" s="6" customFormat="1" ht="52.5" customHeight="1">
      <c r="A11" s="18" t="s">
        <v>132</v>
      </c>
      <c r="B11" s="10" t="s">
        <v>133</v>
      </c>
      <c r="C11" s="15">
        <v>0</v>
      </c>
      <c r="D11" s="17"/>
      <c r="E11" s="16"/>
      <c r="F11" s="16"/>
      <c r="G11" s="16"/>
      <c r="H11" s="16"/>
      <c r="I11" s="16"/>
      <c r="J11" s="16"/>
      <c r="K11" s="16"/>
    </row>
    <row r="12" spans="1:11" s="6" customFormat="1" ht="52.5" customHeight="1">
      <c r="A12" s="18" t="s">
        <v>134</v>
      </c>
      <c r="B12" s="10" t="s">
        <v>135</v>
      </c>
      <c r="C12" s="15">
        <v>0</v>
      </c>
      <c r="D12" s="17"/>
      <c r="E12" s="16"/>
      <c r="F12" s="16"/>
      <c r="G12" s="16"/>
      <c r="H12" s="16"/>
      <c r="I12" s="16"/>
      <c r="J12" s="16"/>
      <c r="K12" s="16"/>
    </row>
    <row r="13" spans="1:11" s="6" customFormat="1" ht="52.5" customHeight="1">
      <c r="A13" s="18" t="s">
        <v>136</v>
      </c>
      <c r="B13" s="10" t="s">
        <v>137</v>
      </c>
      <c r="C13" s="15">
        <v>42</v>
      </c>
      <c r="D13" s="17"/>
      <c r="E13" s="16"/>
      <c r="F13" s="16"/>
      <c r="G13" s="16"/>
      <c r="H13" s="16"/>
      <c r="I13" s="16"/>
      <c r="J13" s="16"/>
      <c r="K13" s="16"/>
    </row>
    <row r="14" spans="1:11" s="6" customFormat="1" ht="52.5" customHeight="1">
      <c r="A14" s="18" t="s">
        <v>138</v>
      </c>
      <c r="B14" s="10" t="s">
        <v>139</v>
      </c>
      <c r="C14" s="15">
        <v>3</v>
      </c>
      <c r="D14" s="17"/>
      <c r="E14" s="16"/>
      <c r="F14" s="16"/>
      <c r="G14" s="16"/>
      <c r="H14" s="16"/>
      <c r="I14" s="16"/>
      <c r="J14" s="16"/>
      <c r="K14" s="16"/>
    </row>
    <row r="15" spans="1:11" s="6" customFormat="1" ht="37.5" customHeight="1">
      <c r="A15" s="9">
        <v>2</v>
      </c>
      <c r="B15" s="10" t="s">
        <v>140</v>
      </c>
      <c r="C15" s="19">
        <f>0/'форма 8.3'!C10</f>
        <v>0</v>
      </c>
      <c r="E15" s="16"/>
      <c r="F15" s="16"/>
      <c r="G15" s="16"/>
      <c r="H15" s="16"/>
      <c r="I15" s="16"/>
      <c r="J15" s="16"/>
      <c r="K15" s="16"/>
    </row>
    <row r="16" spans="1:11" s="6" customFormat="1" ht="37.5" customHeight="1">
      <c r="A16" s="9">
        <v>3</v>
      </c>
      <c r="B16" s="10" t="s">
        <v>141</v>
      </c>
      <c r="C16" s="19">
        <f>0/'форма 8.3'!C10</f>
        <v>0</v>
      </c>
    </row>
    <row r="17" spans="1:6" s="6" customFormat="1" ht="37.5" customHeight="1">
      <c r="A17" s="9">
        <v>4</v>
      </c>
      <c r="B17" s="10" t="s">
        <v>142</v>
      </c>
      <c r="C17" s="19">
        <f>0/'форма 8.3'!C10</f>
        <v>0</v>
      </c>
    </row>
    <row r="18" spans="1:6" s="6" customFormat="1" ht="37.5" customHeight="1">
      <c r="A18" s="9">
        <v>5</v>
      </c>
      <c r="B18" s="10" t="s">
        <v>143</v>
      </c>
      <c r="C18" s="19">
        <f>0/'форма 8.3'!C10</f>
        <v>0</v>
      </c>
    </row>
    <row r="19" spans="1:6" s="6" customFormat="1" ht="15" customHeight="1">
      <c r="B19" s="8"/>
      <c r="C19" s="12"/>
    </row>
    <row r="21" spans="1:6" customFormat="1">
      <c r="A21" s="1"/>
      <c r="B21" s="5" t="s">
        <v>246</v>
      </c>
      <c r="C21" s="5"/>
      <c r="D21" s="3"/>
      <c r="E21" s="3"/>
      <c r="F21" s="2"/>
    </row>
    <row r="22" spans="1:6" customFormat="1" ht="12.75">
      <c r="B22" s="4" t="s">
        <v>4</v>
      </c>
      <c r="C22" s="13" t="s">
        <v>8</v>
      </c>
      <c r="D22" s="3"/>
      <c r="E22" s="3"/>
      <c r="F22" s="2"/>
    </row>
  </sheetData>
  <mergeCells count="5">
    <mergeCell ref="A8:A9"/>
    <mergeCell ref="B8:B9"/>
    <mergeCell ref="A2:C2"/>
    <mergeCell ref="A4:C4"/>
    <mergeCell ref="A5:C5"/>
  </mergeCells>
  <phoneticPr fontId="5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Z18"/>
  <sheetViews>
    <sheetView view="pageBreakPreview" zoomScaleNormal="100" zoomScaleSheetLayoutView="100" workbookViewId="0">
      <selection activeCell="CK12" sqref="CK12"/>
    </sheetView>
  </sheetViews>
  <sheetFormatPr defaultRowHeight="14.25"/>
  <cols>
    <col min="1" max="104" width="0.85546875" style="66" customWidth="1"/>
    <col min="105" max="16384" width="9.140625" style="66"/>
  </cols>
  <sheetData>
    <row r="1" spans="1:104" ht="1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</row>
    <row r="2" spans="1:104" ht="46.5" customHeight="1">
      <c r="A2" s="235" t="s">
        <v>188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</row>
    <row r="3" spans="1:104" ht="25.5" customHeight="1">
      <c r="A3" s="83"/>
      <c r="B3" s="83"/>
      <c r="C3" s="83"/>
      <c r="D3" s="83"/>
      <c r="E3" s="83"/>
      <c r="F3" s="236" t="s">
        <v>169</v>
      </c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83"/>
      <c r="CW3" s="83"/>
      <c r="CX3" s="83"/>
      <c r="CY3" s="83"/>
      <c r="CZ3" s="83"/>
    </row>
    <row r="4" spans="1:104" ht="15">
      <c r="A4" s="69"/>
      <c r="B4" s="69"/>
      <c r="C4" s="69"/>
      <c r="D4" s="69"/>
      <c r="E4" s="69"/>
      <c r="F4" s="237" t="s">
        <v>170</v>
      </c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69"/>
      <c r="CW4" s="69"/>
      <c r="CX4" s="69"/>
      <c r="CY4" s="69"/>
      <c r="CZ4" s="69"/>
    </row>
    <row r="6" spans="1:104" ht="35.25" customHeight="1">
      <c r="A6" s="224" t="s">
        <v>53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6"/>
      <c r="Y6" s="224" t="s">
        <v>194</v>
      </c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6"/>
      <c r="AS6" s="224" t="s">
        <v>10</v>
      </c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6"/>
      <c r="BM6" s="230" t="s">
        <v>171</v>
      </c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2"/>
    </row>
    <row r="7" spans="1:104" ht="27.75" customHeight="1">
      <c r="A7" s="227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9"/>
      <c r="Y7" s="227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9"/>
      <c r="AS7" s="227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9"/>
      <c r="BM7" s="220" t="s">
        <v>189</v>
      </c>
      <c r="BN7" s="220"/>
      <c r="BO7" s="220"/>
      <c r="BP7" s="220"/>
      <c r="BQ7" s="220"/>
      <c r="BR7" s="220"/>
      <c r="BS7" s="220"/>
      <c r="BT7" s="220"/>
      <c r="BU7" s="220" t="s">
        <v>190</v>
      </c>
      <c r="BV7" s="220"/>
      <c r="BW7" s="220"/>
      <c r="BX7" s="220"/>
      <c r="BY7" s="220"/>
      <c r="BZ7" s="220"/>
      <c r="CA7" s="220"/>
      <c r="CB7" s="220"/>
      <c r="CC7" s="220" t="s">
        <v>191</v>
      </c>
      <c r="CD7" s="220"/>
      <c r="CE7" s="220"/>
      <c r="CF7" s="220"/>
      <c r="CG7" s="220"/>
      <c r="CH7" s="220"/>
      <c r="CI7" s="220"/>
      <c r="CJ7" s="220"/>
      <c r="CK7" s="220" t="s">
        <v>192</v>
      </c>
      <c r="CL7" s="220"/>
      <c r="CM7" s="220"/>
      <c r="CN7" s="220"/>
      <c r="CO7" s="220"/>
      <c r="CP7" s="220"/>
      <c r="CQ7" s="220"/>
      <c r="CR7" s="220"/>
      <c r="CS7" s="220" t="s">
        <v>193</v>
      </c>
      <c r="CT7" s="220"/>
      <c r="CU7" s="220"/>
      <c r="CV7" s="220"/>
      <c r="CW7" s="220"/>
      <c r="CX7" s="220"/>
      <c r="CY7" s="220"/>
      <c r="CZ7" s="220"/>
    </row>
    <row r="8" spans="1:104" ht="99.75" customHeight="1">
      <c r="A8" s="70"/>
      <c r="B8" s="221" t="s">
        <v>197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2"/>
      <c r="Y8" s="223" t="s">
        <v>6</v>
      </c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 t="s">
        <v>6</v>
      </c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19">
        <v>0</v>
      </c>
      <c r="BN8" s="219"/>
      <c r="BO8" s="219"/>
      <c r="BP8" s="219"/>
      <c r="BQ8" s="219"/>
      <c r="BR8" s="219"/>
      <c r="BS8" s="219"/>
      <c r="BT8" s="219"/>
      <c r="BU8" s="219">
        <v>0</v>
      </c>
      <c r="BV8" s="219"/>
      <c r="BW8" s="219"/>
      <c r="BX8" s="219"/>
      <c r="BY8" s="219"/>
      <c r="BZ8" s="219"/>
      <c r="CA8" s="219"/>
      <c r="CB8" s="219"/>
      <c r="CC8" s="219">
        <v>0</v>
      </c>
      <c r="CD8" s="219"/>
      <c r="CE8" s="219"/>
      <c r="CF8" s="219"/>
      <c r="CG8" s="219"/>
      <c r="CH8" s="219"/>
      <c r="CI8" s="219"/>
      <c r="CJ8" s="219"/>
      <c r="CK8" s="219">
        <v>0</v>
      </c>
      <c r="CL8" s="219"/>
      <c r="CM8" s="219"/>
      <c r="CN8" s="219"/>
      <c r="CO8" s="219"/>
      <c r="CP8" s="219"/>
      <c r="CQ8" s="219"/>
      <c r="CR8" s="219"/>
      <c r="CS8" s="219">
        <v>0</v>
      </c>
      <c r="CT8" s="219"/>
      <c r="CU8" s="219"/>
      <c r="CV8" s="219"/>
      <c r="CW8" s="219"/>
      <c r="CX8" s="219"/>
      <c r="CY8" s="219"/>
      <c r="CZ8" s="219"/>
    </row>
    <row r="9" spans="1:104" ht="99" customHeight="1">
      <c r="A9" s="70"/>
      <c r="B9" s="221" t="s">
        <v>198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2"/>
      <c r="Y9" s="238" t="s">
        <v>6</v>
      </c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 t="s">
        <v>6</v>
      </c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19">
        <v>0</v>
      </c>
      <c r="BN9" s="219"/>
      <c r="BO9" s="219"/>
      <c r="BP9" s="219"/>
      <c r="BQ9" s="219"/>
      <c r="BR9" s="219"/>
      <c r="BS9" s="219"/>
      <c r="BT9" s="219"/>
      <c r="BU9" s="219">
        <v>0</v>
      </c>
      <c r="BV9" s="219"/>
      <c r="BW9" s="219"/>
      <c r="BX9" s="219"/>
      <c r="BY9" s="219"/>
      <c r="BZ9" s="219"/>
      <c r="CA9" s="219"/>
      <c r="CB9" s="219"/>
      <c r="CC9" s="219">
        <v>0</v>
      </c>
      <c r="CD9" s="219"/>
      <c r="CE9" s="219"/>
      <c r="CF9" s="219"/>
      <c r="CG9" s="219"/>
      <c r="CH9" s="219"/>
      <c r="CI9" s="219"/>
      <c r="CJ9" s="219"/>
      <c r="CK9" s="219">
        <v>0</v>
      </c>
      <c r="CL9" s="219"/>
      <c r="CM9" s="219"/>
      <c r="CN9" s="219"/>
      <c r="CO9" s="219"/>
      <c r="CP9" s="219"/>
      <c r="CQ9" s="219"/>
      <c r="CR9" s="219"/>
      <c r="CS9" s="219">
        <v>0</v>
      </c>
      <c r="CT9" s="219"/>
      <c r="CU9" s="219"/>
      <c r="CV9" s="219"/>
      <c r="CW9" s="219"/>
      <c r="CX9" s="219"/>
      <c r="CY9" s="219"/>
      <c r="CZ9" s="219"/>
    </row>
    <row r="10" spans="1:104" ht="123" customHeight="1">
      <c r="A10" s="70"/>
      <c r="B10" s="221" t="s">
        <v>199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2"/>
      <c r="Y10" s="239" t="s">
        <v>280</v>
      </c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40" t="s">
        <v>6</v>
      </c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2"/>
      <c r="BM10" s="219">
        <v>0.89749999999999996</v>
      </c>
      <c r="BN10" s="219"/>
      <c r="BO10" s="219"/>
      <c r="BP10" s="219"/>
      <c r="BQ10" s="219"/>
      <c r="BR10" s="219"/>
      <c r="BS10" s="219"/>
      <c r="BT10" s="219"/>
      <c r="BU10" s="219">
        <v>0.89749999999999996</v>
      </c>
      <c r="BV10" s="219"/>
      <c r="BW10" s="219"/>
      <c r="BX10" s="219"/>
      <c r="BY10" s="219"/>
      <c r="BZ10" s="219"/>
      <c r="CA10" s="219"/>
      <c r="CB10" s="219"/>
      <c r="CC10" s="219">
        <v>0.89749999999999996</v>
      </c>
      <c r="CD10" s="219"/>
      <c r="CE10" s="219"/>
      <c r="CF10" s="219"/>
      <c r="CG10" s="219"/>
      <c r="CH10" s="219"/>
      <c r="CI10" s="219"/>
      <c r="CJ10" s="219"/>
      <c r="CK10" s="219">
        <v>0.89749999999999996</v>
      </c>
      <c r="CL10" s="219"/>
      <c r="CM10" s="219"/>
      <c r="CN10" s="219"/>
      <c r="CO10" s="219"/>
      <c r="CP10" s="219"/>
      <c r="CQ10" s="219"/>
      <c r="CR10" s="219"/>
      <c r="CS10" s="219">
        <v>0.89749999999999996</v>
      </c>
      <c r="CT10" s="219"/>
      <c r="CU10" s="219"/>
      <c r="CV10" s="219"/>
      <c r="CW10" s="219"/>
      <c r="CX10" s="219"/>
      <c r="CY10" s="219"/>
      <c r="CZ10" s="219"/>
    </row>
    <row r="11" spans="1:104" ht="12" customHeight="1">
      <c r="A11" s="69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</row>
    <row r="12" spans="1:104" ht="12" customHeight="1">
      <c r="A12" s="69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</row>
    <row r="13" spans="1:104" ht="12" customHeight="1">
      <c r="A13" s="69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</row>
    <row r="14" spans="1:104" ht="1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spans="1:104" ht="15">
      <c r="A15" s="233" t="s">
        <v>195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 t="s">
        <v>196</v>
      </c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</row>
    <row r="16" spans="1:104">
      <c r="A16" s="234" t="s">
        <v>7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 t="s">
        <v>20</v>
      </c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 t="s">
        <v>8</v>
      </c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</row>
    <row r="17" spans="1:26" ht="1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ht="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</sheetData>
  <mergeCells count="42">
    <mergeCell ref="B9:X9"/>
    <mergeCell ref="Y9:AR9"/>
    <mergeCell ref="AS9:BL9"/>
    <mergeCell ref="BM9:BT9"/>
    <mergeCell ref="BU9:CB9"/>
    <mergeCell ref="CC10:CJ10"/>
    <mergeCell ref="B10:X10"/>
    <mergeCell ref="Y10:AR10"/>
    <mergeCell ref="AS10:BL10"/>
    <mergeCell ref="BM10:BT10"/>
    <mergeCell ref="A16:AK16"/>
    <mergeCell ref="AL16:BV16"/>
    <mergeCell ref="BW16:CZ16"/>
    <mergeCell ref="A2:CZ2"/>
    <mergeCell ref="F3:CU3"/>
    <mergeCell ref="F4:CU4"/>
    <mergeCell ref="BU7:CB7"/>
    <mergeCell ref="CC7:CJ7"/>
    <mergeCell ref="CK9:CR9"/>
    <mergeCell ref="CS9:CZ9"/>
    <mergeCell ref="BU10:CB10"/>
    <mergeCell ref="A15:AK15"/>
    <mergeCell ref="AL15:BV15"/>
    <mergeCell ref="BW15:CZ15"/>
    <mergeCell ref="CK10:CR10"/>
    <mergeCell ref="CS10:CZ10"/>
    <mergeCell ref="CS8:CZ8"/>
    <mergeCell ref="A6:X7"/>
    <mergeCell ref="Y6:AR7"/>
    <mergeCell ref="AS6:BL7"/>
    <mergeCell ref="BM6:CZ6"/>
    <mergeCell ref="BM7:BT7"/>
    <mergeCell ref="CC9:CJ9"/>
    <mergeCell ref="CK7:CR7"/>
    <mergeCell ref="CS7:CZ7"/>
    <mergeCell ref="B8:X8"/>
    <mergeCell ref="Y8:AR8"/>
    <mergeCell ref="AS8:BL8"/>
    <mergeCell ref="BM8:BT8"/>
    <mergeCell ref="BU8:CB8"/>
    <mergeCell ref="CC8:CJ8"/>
    <mergeCell ref="CK8:CR8"/>
  </mergeCells>
  <pageMargins left="0.7" right="0.7" top="0.75" bottom="0.75" header="0.3" footer="0.3"/>
  <pageSetup paperSize="9" scale="9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7:J23"/>
  <sheetViews>
    <sheetView view="pageBreakPreview" zoomScale="60" zoomScaleNormal="100" workbookViewId="0">
      <selection activeCell="D17" sqref="D17"/>
    </sheetView>
  </sheetViews>
  <sheetFormatPr defaultRowHeight="12.75"/>
  <cols>
    <col min="1" max="1" width="36.7109375" style="75" customWidth="1"/>
    <col min="2" max="2" width="16.7109375" style="75" customWidth="1"/>
    <col min="3" max="3" width="19.85546875" style="75" customWidth="1"/>
    <col min="4" max="8" width="10.5703125" style="75" customWidth="1"/>
    <col min="9" max="16384" width="9.140625" style="75"/>
  </cols>
  <sheetData>
    <row r="7" spans="1:10" ht="28.5" customHeight="1">
      <c r="H7" s="200" t="s">
        <v>289</v>
      </c>
    </row>
    <row r="8" spans="1:10" ht="98.25" customHeight="1">
      <c r="A8" s="247" t="s">
        <v>290</v>
      </c>
      <c r="B8" s="247"/>
      <c r="C8" s="247"/>
      <c r="D8" s="247"/>
      <c r="E8" s="247"/>
      <c r="F8" s="247"/>
      <c r="G8" s="247"/>
      <c r="H8" s="247"/>
    </row>
    <row r="10" spans="1:10" ht="30" customHeight="1">
      <c r="A10" s="248" t="s">
        <v>291</v>
      </c>
      <c r="B10" s="248"/>
      <c r="C10" s="248"/>
      <c r="D10" s="248"/>
      <c r="E10" s="248"/>
      <c r="F10" s="248"/>
      <c r="G10" s="248"/>
      <c r="H10" s="248"/>
    </row>
    <row r="11" spans="1:10">
      <c r="A11" s="249" t="s">
        <v>170</v>
      </c>
      <c r="B11" s="249"/>
      <c r="C11" s="249"/>
      <c r="D11" s="249"/>
      <c r="E11" s="249"/>
      <c r="F11" s="249"/>
      <c r="G11" s="249"/>
      <c r="H11" s="249"/>
    </row>
    <row r="13" spans="1:10">
      <c r="D13" s="31"/>
      <c r="E13" s="31"/>
      <c r="F13" s="31"/>
      <c r="G13" s="31"/>
    </row>
    <row r="14" spans="1:10" ht="39" customHeight="1">
      <c r="A14" s="250" t="s">
        <v>16</v>
      </c>
      <c r="B14" s="250" t="s">
        <v>292</v>
      </c>
      <c r="C14" s="250" t="s">
        <v>10</v>
      </c>
      <c r="D14" s="252" t="s">
        <v>251</v>
      </c>
      <c r="E14" s="253"/>
      <c r="F14" s="253"/>
      <c r="G14" s="253"/>
      <c r="H14" s="254"/>
    </row>
    <row r="15" spans="1:10" ht="39" customHeight="1">
      <c r="A15" s="251"/>
      <c r="B15" s="251"/>
      <c r="C15" s="251"/>
      <c r="D15" s="201">
        <v>2021</v>
      </c>
      <c r="E15" s="201">
        <v>2022</v>
      </c>
      <c r="F15" s="201">
        <v>2023</v>
      </c>
      <c r="G15" s="201">
        <v>2024</v>
      </c>
      <c r="H15" s="201">
        <v>2025</v>
      </c>
    </row>
    <row r="16" spans="1:10" ht="49.5" customHeight="1">
      <c r="A16" s="202" t="s">
        <v>293</v>
      </c>
      <c r="B16" s="203" t="s">
        <v>294</v>
      </c>
      <c r="C16" s="243" t="s">
        <v>295</v>
      </c>
      <c r="D16" s="204">
        <v>0</v>
      </c>
      <c r="E16" s="205">
        <f t="shared" ref="E16:H18" si="0">D16</f>
        <v>0</v>
      </c>
      <c r="F16" s="205">
        <f t="shared" si="0"/>
        <v>0</v>
      </c>
      <c r="G16" s="205">
        <f t="shared" si="0"/>
        <v>0</v>
      </c>
      <c r="H16" s="205">
        <f t="shared" si="0"/>
        <v>0</v>
      </c>
      <c r="J16" s="206"/>
    </row>
    <row r="17" spans="1:8" ht="51" customHeight="1">
      <c r="A17" s="202" t="s">
        <v>296</v>
      </c>
      <c r="B17" s="203" t="s">
        <v>294</v>
      </c>
      <c r="C17" s="244"/>
      <c r="D17" s="204">
        <v>0</v>
      </c>
      <c r="E17" s="205">
        <f t="shared" si="0"/>
        <v>0</v>
      </c>
      <c r="F17" s="205">
        <f t="shared" si="0"/>
        <v>0</v>
      </c>
      <c r="G17" s="205">
        <f t="shared" si="0"/>
        <v>0</v>
      </c>
      <c r="H17" s="205">
        <f t="shared" si="0"/>
        <v>0</v>
      </c>
    </row>
    <row r="18" spans="1:8" ht="49.5" customHeight="1">
      <c r="A18" s="202" t="s">
        <v>198</v>
      </c>
      <c r="B18" s="203" t="s">
        <v>294</v>
      </c>
      <c r="C18" s="245"/>
      <c r="D18" s="204">
        <v>1</v>
      </c>
      <c r="E18" s="205">
        <f t="shared" si="0"/>
        <v>1</v>
      </c>
      <c r="F18" s="205">
        <f t="shared" si="0"/>
        <v>1</v>
      </c>
      <c r="G18" s="205">
        <f t="shared" si="0"/>
        <v>1</v>
      </c>
      <c r="H18" s="205">
        <f t="shared" si="0"/>
        <v>1</v>
      </c>
    </row>
    <row r="22" spans="1:8" s="207" customFormat="1" ht="15">
      <c r="A22" s="246" t="s">
        <v>297</v>
      </c>
      <c r="B22" s="246"/>
      <c r="C22" s="246"/>
      <c r="D22" s="246"/>
      <c r="E22" s="246"/>
      <c r="F22" s="246"/>
      <c r="G22" s="246"/>
      <c r="H22" s="246"/>
    </row>
    <row r="23" spans="1:8" s="207" customFormat="1" ht="15">
      <c r="A23" s="208" t="s">
        <v>7</v>
      </c>
      <c r="B23" s="209"/>
      <c r="C23" s="208" t="s">
        <v>20</v>
      </c>
      <c r="D23" s="209"/>
      <c r="E23" s="209"/>
      <c r="F23" s="208" t="s">
        <v>8</v>
      </c>
      <c r="G23" s="209"/>
      <c r="H23" s="209"/>
    </row>
  </sheetData>
  <mergeCells count="9">
    <mergeCell ref="C16:C18"/>
    <mergeCell ref="A22:H22"/>
    <mergeCell ref="A8:H8"/>
    <mergeCell ref="A10:H10"/>
    <mergeCell ref="A11:H11"/>
    <mergeCell ref="A14:A15"/>
    <mergeCell ref="B14:B15"/>
    <mergeCell ref="C14:C15"/>
    <mergeCell ref="D14:H14"/>
  </mergeCells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G20"/>
  <sheetViews>
    <sheetView view="pageBreakPreview" zoomScale="90" zoomScaleNormal="100" zoomScaleSheetLayoutView="90" workbookViewId="0">
      <selection activeCell="D9" sqref="D9"/>
    </sheetView>
  </sheetViews>
  <sheetFormatPr defaultRowHeight="15"/>
  <cols>
    <col min="1" max="1" width="6.140625" style="65" customWidth="1"/>
    <col min="2" max="2" width="28.42578125" style="65" customWidth="1"/>
    <col min="3" max="3" width="20" style="173" customWidth="1"/>
    <col min="4" max="4" width="42.85546875" style="65" customWidth="1"/>
    <col min="5" max="16384" width="9.140625" style="65"/>
  </cols>
  <sheetData>
    <row r="2" spans="1:7" ht="43.5" customHeight="1">
      <c r="A2" s="255" t="s">
        <v>168</v>
      </c>
      <c r="B2" s="255"/>
      <c r="C2" s="255"/>
      <c r="D2" s="255"/>
    </row>
    <row r="3" spans="1:7" ht="20.25" customHeight="1">
      <c r="A3" s="257" t="s">
        <v>200</v>
      </c>
      <c r="B3" s="257"/>
      <c r="C3" s="257"/>
      <c r="D3" s="257"/>
    </row>
    <row r="4" spans="1:7">
      <c r="A4" s="256" t="s">
        <v>166</v>
      </c>
      <c r="B4" s="256"/>
      <c r="C4" s="256"/>
      <c r="D4" s="256"/>
    </row>
    <row r="5" spans="1:7" ht="15.75" thickBot="1"/>
    <row r="6" spans="1:7" ht="57.75" thickBot="1">
      <c r="A6" s="92" t="s">
        <v>117</v>
      </c>
      <c r="B6" s="93" t="s">
        <v>167</v>
      </c>
      <c r="C6" s="93" t="s">
        <v>156</v>
      </c>
      <c r="D6" s="93" t="s">
        <v>157</v>
      </c>
    </row>
    <row r="7" spans="1:7" ht="60.75" thickBot="1">
      <c r="A7" s="87">
        <v>1</v>
      </c>
      <c r="B7" s="88" t="s">
        <v>158</v>
      </c>
      <c r="C7" s="174">
        <v>18.02</v>
      </c>
      <c r="D7" s="88" t="s">
        <v>298</v>
      </c>
    </row>
    <row r="8" spans="1:7" ht="45.75" thickBot="1">
      <c r="A8" s="90" t="s">
        <v>132</v>
      </c>
      <c r="B8" s="88" t="s">
        <v>159</v>
      </c>
      <c r="C8" s="174">
        <v>15.95</v>
      </c>
      <c r="D8" s="88" t="s">
        <v>298</v>
      </c>
    </row>
    <row r="9" spans="1:7" ht="90.75" thickBot="1">
      <c r="A9" s="87">
        <v>2</v>
      </c>
      <c r="B9" s="88" t="s">
        <v>160</v>
      </c>
      <c r="C9" s="175">
        <f>C8/C7*100</f>
        <v>88.512763596004447</v>
      </c>
      <c r="D9" s="174" t="s">
        <v>6</v>
      </c>
    </row>
    <row r="10" spans="1:7" ht="75.75" thickBot="1">
      <c r="A10" s="87">
        <v>3</v>
      </c>
      <c r="B10" s="88" t="s">
        <v>161</v>
      </c>
      <c r="C10" s="174" t="e">
        <f>#REF!</f>
        <v>#REF!</v>
      </c>
      <c r="D10" s="176" t="s">
        <v>288</v>
      </c>
    </row>
    <row r="11" spans="1:7" ht="30.75" thickBot="1">
      <c r="A11" s="87">
        <v>4</v>
      </c>
      <c r="B11" s="88" t="s">
        <v>162</v>
      </c>
      <c r="C11" s="174">
        <v>127</v>
      </c>
      <c r="D11" s="88" t="s">
        <v>286</v>
      </c>
      <c r="E11" s="171"/>
      <c r="F11" s="171"/>
      <c r="G11" s="171"/>
    </row>
    <row r="12" spans="1:7" ht="102" customHeight="1" thickBot="1">
      <c r="A12" s="87">
        <v>5</v>
      </c>
      <c r="B12" s="88" t="s">
        <v>163</v>
      </c>
      <c r="C12" s="174">
        <v>12.9</v>
      </c>
      <c r="D12" s="88" t="s">
        <v>247</v>
      </c>
    </row>
    <row r="13" spans="1:7" ht="60.75" thickBot="1">
      <c r="A13" s="87">
        <v>6</v>
      </c>
      <c r="B13" s="88" t="s">
        <v>164</v>
      </c>
      <c r="C13" s="89">
        <v>5</v>
      </c>
      <c r="D13" s="89" t="s">
        <v>201</v>
      </c>
    </row>
    <row r="14" spans="1:7" ht="60.75" thickBot="1">
      <c r="A14" s="87">
        <v>7</v>
      </c>
      <c r="B14" s="88" t="s">
        <v>165</v>
      </c>
      <c r="C14" s="89">
        <v>7</v>
      </c>
      <c r="D14" s="89" t="s">
        <v>201</v>
      </c>
    </row>
    <row r="19" spans="1:7">
      <c r="A19" s="85"/>
      <c r="B19" s="85" t="s">
        <v>195</v>
      </c>
      <c r="C19" s="95" t="s">
        <v>196</v>
      </c>
      <c r="D19" s="85"/>
      <c r="E19" s="91"/>
      <c r="F19" s="91"/>
      <c r="G19" s="68"/>
    </row>
    <row r="20" spans="1:7">
      <c r="B20" s="103" t="s">
        <v>7</v>
      </c>
      <c r="C20" s="102" t="s">
        <v>20</v>
      </c>
      <c r="D20" s="102" t="s">
        <v>8</v>
      </c>
      <c r="E20" s="91"/>
      <c r="F20" s="91"/>
      <c r="G20" s="68"/>
    </row>
  </sheetData>
  <mergeCells count="3">
    <mergeCell ref="A2:D2"/>
    <mergeCell ref="A4:D4"/>
    <mergeCell ref="A3:D3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CX55"/>
  <sheetViews>
    <sheetView view="pageBreakPreview" zoomScale="90" zoomScaleNormal="100" zoomScaleSheetLayoutView="90" workbookViewId="0">
      <selection activeCell="EB38" sqref="EB38"/>
    </sheetView>
  </sheetViews>
  <sheetFormatPr defaultColWidth="206.140625" defaultRowHeight="15"/>
  <cols>
    <col min="1" max="46" width="0.85546875" style="69" customWidth="1"/>
    <col min="47" max="47" width="3.42578125" style="69" customWidth="1"/>
    <col min="48" max="255" width="0.85546875" style="69" customWidth="1"/>
    <col min="256" max="16384" width="206.140625" style="69"/>
  </cols>
  <sheetData>
    <row r="1" spans="1:102" s="158" customFormat="1" ht="15" customHeight="1">
      <c r="CX1" s="159" t="s">
        <v>249</v>
      </c>
    </row>
    <row r="2" spans="1:102" s="158" customFormat="1" ht="15" customHeight="1"/>
    <row r="3" spans="1:102" s="158" customFormat="1" ht="68.25" customHeight="1">
      <c r="A3" s="235" t="s">
        <v>282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</row>
    <row r="4" spans="1:102" s="158" customFormat="1" ht="21" customHeight="1">
      <c r="A4" s="168"/>
      <c r="B4" s="168"/>
      <c r="C4" s="168"/>
      <c r="D4" s="168"/>
      <c r="E4" s="168"/>
      <c r="F4" s="168"/>
      <c r="G4" s="168"/>
      <c r="H4" s="168"/>
      <c r="I4" s="236" t="s">
        <v>169</v>
      </c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168"/>
      <c r="CR4" s="168"/>
      <c r="CS4" s="168"/>
      <c r="CT4" s="168"/>
      <c r="CU4" s="168"/>
      <c r="CV4" s="168"/>
      <c r="CW4" s="168"/>
      <c r="CX4" s="168"/>
    </row>
    <row r="5" spans="1:102" s="158" customFormat="1" ht="15.75">
      <c r="I5" s="258" t="s">
        <v>250</v>
      </c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160"/>
      <c r="CR5" s="160"/>
      <c r="CS5" s="160"/>
      <c r="CT5" s="160"/>
      <c r="CU5" s="160"/>
      <c r="CV5" s="160"/>
      <c r="CW5" s="160"/>
      <c r="CX5" s="160"/>
    </row>
    <row r="7" spans="1:102" s="161" customFormat="1">
      <c r="A7" s="259" t="s">
        <v>53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1"/>
      <c r="AV7" s="259" t="s">
        <v>251</v>
      </c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1"/>
    </row>
    <row r="8" spans="1:102" s="161" customFormat="1" ht="48" customHeight="1">
      <c r="A8" s="262" t="s">
        <v>281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4"/>
      <c r="AV8" s="265" t="s">
        <v>189</v>
      </c>
      <c r="AW8" s="266"/>
      <c r="AX8" s="266"/>
      <c r="AY8" s="266"/>
      <c r="AZ8" s="266"/>
      <c r="BA8" s="266"/>
      <c r="BB8" s="266"/>
      <c r="BC8" s="266"/>
      <c r="BD8" s="266"/>
      <c r="BE8" s="266"/>
      <c r="BF8" s="267"/>
      <c r="BG8" s="265" t="s">
        <v>190</v>
      </c>
      <c r="BH8" s="266"/>
      <c r="BI8" s="266"/>
      <c r="BJ8" s="266"/>
      <c r="BK8" s="266"/>
      <c r="BL8" s="266"/>
      <c r="BM8" s="266"/>
      <c r="BN8" s="266"/>
      <c r="BO8" s="266"/>
      <c r="BP8" s="266"/>
      <c r="BQ8" s="267"/>
      <c r="BR8" s="265" t="s">
        <v>191</v>
      </c>
      <c r="BS8" s="266"/>
      <c r="BT8" s="266"/>
      <c r="BU8" s="266"/>
      <c r="BV8" s="266"/>
      <c r="BW8" s="266"/>
      <c r="BX8" s="266"/>
      <c r="BY8" s="266"/>
      <c r="BZ8" s="266"/>
      <c r="CA8" s="266"/>
      <c r="CB8" s="267"/>
      <c r="CC8" s="265" t="s">
        <v>192</v>
      </c>
      <c r="CD8" s="266"/>
      <c r="CE8" s="266"/>
      <c r="CF8" s="266"/>
      <c r="CG8" s="266"/>
      <c r="CH8" s="266"/>
      <c r="CI8" s="266"/>
      <c r="CJ8" s="266"/>
      <c r="CK8" s="266"/>
      <c r="CL8" s="266"/>
      <c r="CM8" s="267"/>
      <c r="CN8" s="265" t="s">
        <v>193</v>
      </c>
      <c r="CO8" s="266"/>
      <c r="CP8" s="266"/>
      <c r="CQ8" s="266"/>
      <c r="CR8" s="266"/>
      <c r="CS8" s="266"/>
      <c r="CT8" s="266"/>
      <c r="CU8" s="266"/>
      <c r="CV8" s="266"/>
      <c r="CW8" s="266"/>
      <c r="CX8" s="267"/>
    </row>
    <row r="9" spans="1:102" s="170" customFormat="1" ht="15.75" customHeight="1">
      <c r="A9" s="169"/>
      <c r="B9" s="268" t="s">
        <v>283</v>
      </c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9"/>
      <c r="AV9" s="270">
        <v>2</v>
      </c>
      <c r="AW9" s="271"/>
      <c r="AX9" s="271"/>
      <c r="AY9" s="271"/>
      <c r="AZ9" s="271"/>
      <c r="BA9" s="271"/>
      <c r="BB9" s="271"/>
      <c r="BC9" s="271"/>
      <c r="BD9" s="271"/>
      <c r="BE9" s="271"/>
      <c r="BF9" s="272"/>
      <c r="BG9" s="270">
        <v>2</v>
      </c>
      <c r="BH9" s="271"/>
      <c r="BI9" s="271"/>
      <c r="BJ9" s="271"/>
      <c r="BK9" s="271"/>
      <c r="BL9" s="271"/>
      <c r="BM9" s="271"/>
      <c r="BN9" s="271"/>
      <c r="BO9" s="271"/>
      <c r="BP9" s="271"/>
      <c r="BQ9" s="272"/>
      <c r="BR9" s="273">
        <v>2</v>
      </c>
      <c r="BS9" s="274"/>
      <c r="BT9" s="274"/>
      <c r="BU9" s="274"/>
      <c r="BV9" s="274"/>
      <c r="BW9" s="274"/>
      <c r="BX9" s="274"/>
      <c r="BY9" s="274"/>
      <c r="BZ9" s="274"/>
      <c r="CA9" s="274"/>
      <c r="CB9" s="275"/>
      <c r="CC9" s="273">
        <v>2</v>
      </c>
      <c r="CD9" s="274"/>
      <c r="CE9" s="274"/>
      <c r="CF9" s="274"/>
      <c r="CG9" s="274"/>
      <c r="CH9" s="274"/>
      <c r="CI9" s="274"/>
      <c r="CJ9" s="274"/>
      <c r="CK9" s="274"/>
      <c r="CL9" s="274"/>
      <c r="CM9" s="275"/>
      <c r="CN9" s="273">
        <v>2</v>
      </c>
      <c r="CO9" s="274"/>
      <c r="CP9" s="274"/>
      <c r="CQ9" s="274"/>
      <c r="CR9" s="274"/>
      <c r="CS9" s="274"/>
      <c r="CT9" s="274"/>
      <c r="CU9" s="274"/>
      <c r="CV9" s="274"/>
      <c r="CW9" s="274"/>
      <c r="CX9" s="275"/>
    </row>
    <row r="10" spans="1:102" s="163" customFormat="1" ht="15.75" customHeight="1">
      <c r="A10" s="164"/>
      <c r="B10" s="276" t="s">
        <v>252</v>
      </c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7"/>
      <c r="AV10" s="278"/>
      <c r="AW10" s="279"/>
      <c r="AX10" s="279"/>
      <c r="AY10" s="279"/>
      <c r="AZ10" s="279"/>
      <c r="BA10" s="279"/>
      <c r="BB10" s="279"/>
      <c r="BC10" s="279"/>
      <c r="BD10" s="279"/>
      <c r="BE10" s="279"/>
      <c r="BF10" s="280"/>
      <c r="BG10" s="278"/>
      <c r="BH10" s="279"/>
      <c r="BI10" s="279"/>
      <c r="BJ10" s="279"/>
      <c r="BK10" s="279"/>
      <c r="BL10" s="279"/>
      <c r="BM10" s="279"/>
      <c r="BN10" s="279"/>
      <c r="BO10" s="279"/>
      <c r="BP10" s="279"/>
      <c r="BQ10" s="280"/>
      <c r="BR10" s="281"/>
      <c r="BS10" s="282"/>
      <c r="BT10" s="282"/>
      <c r="BU10" s="282"/>
      <c r="BV10" s="282"/>
      <c r="BW10" s="282"/>
      <c r="BX10" s="282"/>
      <c r="BY10" s="282"/>
      <c r="BZ10" s="282"/>
      <c r="CA10" s="282"/>
      <c r="CB10" s="283"/>
      <c r="CC10" s="281"/>
      <c r="CD10" s="282"/>
      <c r="CE10" s="282"/>
      <c r="CF10" s="282"/>
      <c r="CG10" s="282"/>
      <c r="CH10" s="282"/>
      <c r="CI10" s="282"/>
      <c r="CJ10" s="282"/>
      <c r="CK10" s="282"/>
      <c r="CL10" s="282"/>
      <c r="CM10" s="283"/>
      <c r="CN10" s="281"/>
      <c r="CO10" s="282"/>
      <c r="CP10" s="282"/>
      <c r="CQ10" s="282"/>
      <c r="CR10" s="282"/>
      <c r="CS10" s="282"/>
      <c r="CT10" s="282"/>
      <c r="CU10" s="282"/>
      <c r="CV10" s="282"/>
      <c r="CW10" s="282"/>
      <c r="CX10" s="283"/>
    </row>
    <row r="11" spans="1:102" s="163" customFormat="1" ht="15.75" customHeight="1">
      <c r="A11" s="162"/>
      <c r="B11" s="276" t="s">
        <v>253</v>
      </c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7"/>
      <c r="AV11" s="278"/>
      <c r="AW11" s="279"/>
      <c r="AX11" s="279"/>
      <c r="AY11" s="279"/>
      <c r="AZ11" s="279"/>
      <c r="BA11" s="279"/>
      <c r="BB11" s="279"/>
      <c r="BC11" s="279"/>
      <c r="BD11" s="279"/>
      <c r="BE11" s="279"/>
      <c r="BF11" s="280"/>
      <c r="BG11" s="278"/>
      <c r="BH11" s="279"/>
      <c r="BI11" s="279"/>
      <c r="BJ11" s="279"/>
      <c r="BK11" s="279"/>
      <c r="BL11" s="279"/>
      <c r="BM11" s="279"/>
      <c r="BN11" s="279"/>
      <c r="BO11" s="279"/>
      <c r="BP11" s="279"/>
      <c r="BQ11" s="280"/>
      <c r="BR11" s="281"/>
      <c r="BS11" s="282"/>
      <c r="BT11" s="282"/>
      <c r="BU11" s="282"/>
      <c r="BV11" s="282"/>
      <c r="BW11" s="282"/>
      <c r="BX11" s="282"/>
      <c r="BY11" s="282"/>
      <c r="BZ11" s="282"/>
      <c r="CA11" s="282"/>
      <c r="CB11" s="283"/>
      <c r="CC11" s="281"/>
      <c r="CD11" s="282"/>
      <c r="CE11" s="282"/>
      <c r="CF11" s="282"/>
      <c r="CG11" s="282"/>
      <c r="CH11" s="282"/>
      <c r="CI11" s="282"/>
      <c r="CJ11" s="282"/>
      <c r="CK11" s="282"/>
      <c r="CL11" s="282"/>
      <c r="CM11" s="283"/>
      <c r="CN11" s="281"/>
      <c r="CO11" s="282"/>
      <c r="CP11" s="282"/>
      <c r="CQ11" s="282"/>
      <c r="CR11" s="282"/>
      <c r="CS11" s="282"/>
      <c r="CT11" s="282"/>
      <c r="CU11" s="282"/>
      <c r="CV11" s="282"/>
      <c r="CW11" s="282"/>
      <c r="CX11" s="283"/>
    </row>
    <row r="12" spans="1:102" s="163" customFormat="1" ht="15.75" customHeight="1">
      <c r="A12" s="162"/>
      <c r="B12" s="276" t="s">
        <v>254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7"/>
      <c r="AV12" s="278"/>
      <c r="AW12" s="279"/>
      <c r="AX12" s="279"/>
      <c r="AY12" s="279"/>
      <c r="AZ12" s="279"/>
      <c r="BA12" s="279"/>
      <c r="BB12" s="279"/>
      <c r="BC12" s="279"/>
      <c r="BD12" s="279"/>
      <c r="BE12" s="279"/>
      <c r="BF12" s="280"/>
      <c r="BG12" s="278"/>
      <c r="BH12" s="279"/>
      <c r="BI12" s="279"/>
      <c r="BJ12" s="279"/>
      <c r="BK12" s="279"/>
      <c r="BL12" s="279"/>
      <c r="BM12" s="279"/>
      <c r="BN12" s="279"/>
      <c r="BO12" s="279"/>
      <c r="BP12" s="279"/>
      <c r="BQ12" s="280"/>
      <c r="BR12" s="281"/>
      <c r="BS12" s="282"/>
      <c r="BT12" s="282"/>
      <c r="BU12" s="282"/>
      <c r="BV12" s="282"/>
      <c r="BW12" s="282"/>
      <c r="BX12" s="282"/>
      <c r="BY12" s="282"/>
      <c r="BZ12" s="282"/>
      <c r="CA12" s="282"/>
      <c r="CB12" s="283"/>
      <c r="CC12" s="281"/>
      <c r="CD12" s="282"/>
      <c r="CE12" s="282"/>
      <c r="CF12" s="282"/>
      <c r="CG12" s="282"/>
      <c r="CH12" s="282"/>
      <c r="CI12" s="282"/>
      <c r="CJ12" s="282"/>
      <c r="CK12" s="282"/>
      <c r="CL12" s="282"/>
      <c r="CM12" s="283"/>
      <c r="CN12" s="281"/>
      <c r="CO12" s="282"/>
      <c r="CP12" s="282"/>
      <c r="CQ12" s="282"/>
      <c r="CR12" s="282"/>
      <c r="CS12" s="282"/>
      <c r="CT12" s="282"/>
      <c r="CU12" s="282"/>
      <c r="CV12" s="282"/>
      <c r="CW12" s="282"/>
      <c r="CX12" s="283"/>
    </row>
    <row r="13" spans="1:102" s="163" customFormat="1" ht="15.75" customHeight="1">
      <c r="A13" s="162"/>
      <c r="B13" s="276" t="s">
        <v>255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7"/>
      <c r="AV13" s="278"/>
      <c r="AW13" s="279"/>
      <c r="AX13" s="279"/>
      <c r="AY13" s="279"/>
      <c r="AZ13" s="279"/>
      <c r="BA13" s="279"/>
      <c r="BB13" s="279"/>
      <c r="BC13" s="279"/>
      <c r="BD13" s="279"/>
      <c r="BE13" s="279"/>
      <c r="BF13" s="280"/>
      <c r="BG13" s="278"/>
      <c r="BH13" s="279"/>
      <c r="BI13" s="279"/>
      <c r="BJ13" s="279"/>
      <c r="BK13" s="279"/>
      <c r="BL13" s="279"/>
      <c r="BM13" s="279"/>
      <c r="BN13" s="279"/>
      <c r="BO13" s="279"/>
      <c r="BP13" s="279"/>
      <c r="BQ13" s="280"/>
      <c r="BR13" s="281"/>
      <c r="BS13" s="282"/>
      <c r="BT13" s="282"/>
      <c r="BU13" s="282"/>
      <c r="BV13" s="282"/>
      <c r="BW13" s="282"/>
      <c r="BX13" s="282"/>
      <c r="BY13" s="282"/>
      <c r="BZ13" s="282"/>
      <c r="CA13" s="282"/>
      <c r="CB13" s="283"/>
      <c r="CC13" s="281"/>
      <c r="CD13" s="282"/>
      <c r="CE13" s="282"/>
      <c r="CF13" s="282"/>
      <c r="CG13" s="282"/>
      <c r="CH13" s="282"/>
      <c r="CI13" s="282"/>
      <c r="CJ13" s="282"/>
      <c r="CK13" s="282"/>
      <c r="CL13" s="282"/>
      <c r="CM13" s="283"/>
      <c r="CN13" s="281"/>
      <c r="CO13" s="282"/>
      <c r="CP13" s="282"/>
      <c r="CQ13" s="282"/>
      <c r="CR13" s="282"/>
      <c r="CS13" s="282"/>
      <c r="CT13" s="282"/>
      <c r="CU13" s="282"/>
      <c r="CV13" s="282"/>
      <c r="CW13" s="282"/>
      <c r="CX13" s="283"/>
    </row>
    <row r="14" spans="1:102" s="163" customFormat="1" ht="15.75" customHeight="1">
      <c r="A14" s="162"/>
      <c r="B14" s="276" t="s">
        <v>256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7"/>
      <c r="AV14" s="278"/>
      <c r="AW14" s="279"/>
      <c r="AX14" s="279"/>
      <c r="AY14" s="279"/>
      <c r="AZ14" s="279"/>
      <c r="BA14" s="279"/>
      <c r="BB14" s="279"/>
      <c r="BC14" s="279"/>
      <c r="BD14" s="279"/>
      <c r="BE14" s="279"/>
      <c r="BF14" s="280"/>
      <c r="BG14" s="278"/>
      <c r="BH14" s="279"/>
      <c r="BI14" s="279"/>
      <c r="BJ14" s="279"/>
      <c r="BK14" s="279"/>
      <c r="BL14" s="279"/>
      <c r="BM14" s="279"/>
      <c r="BN14" s="279"/>
      <c r="BO14" s="279"/>
      <c r="BP14" s="279"/>
      <c r="BQ14" s="280"/>
      <c r="BR14" s="281"/>
      <c r="BS14" s="282"/>
      <c r="BT14" s="282"/>
      <c r="BU14" s="282"/>
      <c r="BV14" s="282"/>
      <c r="BW14" s="282"/>
      <c r="BX14" s="282"/>
      <c r="BY14" s="282"/>
      <c r="BZ14" s="282"/>
      <c r="CA14" s="282"/>
      <c r="CB14" s="283"/>
      <c r="CC14" s="281"/>
      <c r="CD14" s="282"/>
      <c r="CE14" s="282"/>
      <c r="CF14" s="282"/>
      <c r="CG14" s="282"/>
      <c r="CH14" s="282"/>
      <c r="CI14" s="282"/>
      <c r="CJ14" s="282"/>
      <c r="CK14" s="282"/>
      <c r="CL14" s="282"/>
      <c r="CM14" s="283"/>
      <c r="CN14" s="281"/>
      <c r="CO14" s="282"/>
      <c r="CP14" s="282"/>
      <c r="CQ14" s="282"/>
      <c r="CR14" s="282"/>
      <c r="CS14" s="282"/>
      <c r="CT14" s="282"/>
      <c r="CU14" s="282"/>
      <c r="CV14" s="282"/>
      <c r="CW14" s="282"/>
      <c r="CX14" s="283"/>
    </row>
    <row r="15" spans="1:102" s="163" customFormat="1" ht="15.75" customHeight="1">
      <c r="A15" s="162"/>
      <c r="B15" s="276" t="s">
        <v>257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7"/>
      <c r="AV15" s="278"/>
      <c r="AW15" s="279"/>
      <c r="AX15" s="279"/>
      <c r="AY15" s="279"/>
      <c r="AZ15" s="279"/>
      <c r="BA15" s="279"/>
      <c r="BB15" s="279"/>
      <c r="BC15" s="279"/>
      <c r="BD15" s="279"/>
      <c r="BE15" s="279"/>
      <c r="BF15" s="280"/>
      <c r="BG15" s="278"/>
      <c r="BH15" s="279"/>
      <c r="BI15" s="279"/>
      <c r="BJ15" s="279"/>
      <c r="BK15" s="279"/>
      <c r="BL15" s="279"/>
      <c r="BM15" s="279"/>
      <c r="BN15" s="279"/>
      <c r="BO15" s="279"/>
      <c r="BP15" s="279"/>
      <c r="BQ15" s="280"/>
      <c r="BR15" s="281"/>
      <c r="BS15" s="282"/>
      <c r="BT15" s="282"/>
      <c r="BU15" s="282"/>
      <c r="BV15" s="282"/>
      <c r="BW15" s="282"/>
      <c r="BX15" s="282"/>
      <c r="BY15" s="282"/>
      <c r="BZ15" s="282"/>
      <c r="CA15" s="282"/>
      <c r="CB15" s="283"/>
      <c r="CC15" s="281"/>
      <c r="CD15" s="282"/>
      <c r="CE15" s="282"/>
      <c r="CF15" s="282"/>
      <c r="CG15" s="282"/>
      <c r="CH15" s="282"/>
      <c r="CI15" s="282"/>
      <c r="CJ15" s="282"/>
      <c r="CK15" s="282"/>
      <c r="CL15" s="282"/>
      <c r="CM15" s="283"/>
      <c r="CN15" s="281"/>
      <c r="CO15" s="282"/>
      <c r="CP15" s="282"/>
      <c r="CQ15" s="282"/>
      <c r="CR15" s="282"/>
      <c r="CS15" s="282"/>
      <c r="CT15" s="282"/>
      <c r="CU15" s="282"/>
      <c r="CV15" s="282"/>
      <c r="CW15" s="282"/>
      <c r="CX15" s="283"/>
    </row>
    <row r="16" spans="1:102" s="163" customFormat="1" ht="15.75" customHeight="1">
      <c r="A16" s="162"/>
      <c r="B16" s="276" t="s">
        <v>258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7"/>
      <c r="AV16" s="278"/>
      <c r="AW16" s="279"/>
      <c r="AX16" s="279"/>
      <c r="AY16" s="279"/>
      <c r="AZ16" s="279"/>
      <c r="BA16" s="279"/>
      <c r="BB16" s="279"/>
      <c r="BC16" s="279"/>
      <c r="BD16" s="279"/>
      <c r="BE16" s="279"/>
      <c r="BF16" s="280"/>
      <c r="BG16" s="278"/>
      <c r="BH16" s="279"/>
      <c r="BI16" s="279"/>
      <c r="BJ16" s="279"/>
      <c r="BK16" s="279"/>
      <c r="BL16" s="279"/>
      <c r="BM16" s="279"/>
      <c r="BN16" s="279"/>
      <c r="BO16" s="279"/>
      <c r="BP16" s="279"/>
      <c r="BQ16" s="280"/>
      <c r="BR16" s="281"/>
      <c r="BS16" s="282"/>
      <c r="BT16" s="282"/>
      <c r="BU16" s="282"/>
      <c r="BV16" s="282"/>
      <c r="BW16" s="282"/>
      <c r="BX16" s="282"/>
      <c r="BY16" s="282"/>
      <c r="BZ16" s="282"/>
      <c r="CA16" s="282"/>
      <c r="CB16" s="283"/>
      <c r="CC16" s="281"/>
      <c r="CD16" s="282"/>
      <c r="CE16" s="282"/>
      <c r="CF16" s="282"/>
      <c r="CG16" s="282"/>
      <c r="CH16" s="282"/>
      <c r="CI16" s="282"/>
      <c r="CJ16" s="282"/>
      <c r="CK16" s="282"/>
      <c r="CL16" s="282"/>
      <c r="CM16" s="283"/>
      <c r="CN16" s="281"/>
      <c r="CO16" s="282"/>
      <c r="CP16" s="282"/>
      <c r="CQ16" s="282"/>
      <c r="CR16" s="282"/>
      <c r="CS16" s="282"/>
      <c r="CT16" s="282"/>
      <c r="CU16" s="282"/>
      <c r="CV16" s="282"/>
      <c r="CW16" s="282"/>
      <c r="CX16" s="283"/>
    </row>
    <row r="17" spans="1:102" s="163" customFormat="1" ht="15.75" customHeight="1">
      <c r="A17" s="162"/>
      <c r="B17" s="276" t="s">
        <v>259</v>
      </c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7"/>
      <c r="AV17" s="278"/>
      <c r="AW17" s="279"/>
      <c r="AX17" s="279"/>
      <c r="AY17" s="279"/>
      <c r="AZ17" s="279"/>
      <c r="BA17" s="279"/>
      <c r="BB17" s="279"/>
      <c r="BC17" s="279"/>
      <c r="BD17" s="279"/>
      <c r="BE17" s="279"/>
      <c r="BF17" s="280"/>
      <c r="BG17" s="278"/>
      <c r="BH17" s="279"/>
      <c r="BI17" s="279"/>
      <c r="BJ17" s="279"/>
      <c r="BK17" s="279"/>
      <c r="BL17" s="279"/>
      <c r="BM17" s="279"/>
      <c r="BN17" s="279"/>
      <c r="BO17" s="279"/>
      <c r="BP17" s="279"/>
      <c r="BQ17" s="280"/>
      <c r="BR17" s="281"/>
      <c r="BS17" s="282"/>
      <c r="BT17" s="282"/>
      <c r="BU17" s="282"/>
      <c r="BV17" s="282"/>
      <c r="BW17" s="282"/>
      <c r="BX17" s="282"/>
      <c r="BY17" s="282"/>
      <c r="BZ17" s="282"/>
      <c r="CA17" s="282"/>
      <c r="CB17" s="283"/>
      <c r="CC17" s="281"/>
      <c r="CD17" s="282"/>
      <c r="CE17" s="282"/>
      <c r="CF17" s="282"/>
      <c r="CG17" s="282"/>
      <c r="CH17" s="282"/>
      <c r="CI17" s="282"/>
      <c r="CJ17" s="282"/>
      <c r="CK17" s="282"/>
      <c r="CL17" s="282"/>
      <c r="CM17" s="283"/>
      <c r="CN17" s="281"/>
      <c r="CO17" s="282"/>
      <c r="CP17" s="282"/>
      <c r="CQ17" s="282"/>
      <c r="CR17" s="282"/>
      <c r="CS17" s="282"/>
      <c r="CT17" s="282"/>
      <c r="CU17" s="282"/>
      <c r="CV17" s="282"/>
      <c r="CW17" s="282"/>
      <c r="CX17" s="283"/>
    </row>
    <row r="18" spans="1:102" s="163" customFormat="1" ht="15.75" customHeight="1">
      <c r="A18" s="162"/>
      <c r="B18" s="276" t="s">
        <v>260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7"/>
      <c r="AV18" s="278"/>
      <c r="AW18" s="279"/>
      <c r="AX18" s="279"/>
      <c r="AY18" s="279"/>
      <c r="AZ18" s="279"/>
      <c r="BA18" s="279"/>
      <c r="BB18" s="279"/>
      <c r="BC18" s="279"/>
      <c r="BD18" s="279"/>
      <c r="BE18" s="279"/>
      <c r="BF18" s="280"/>
      <c r="BG18" s="278"/>
      <c r="BH18" s="279"/>
      <c r="BI18" s="279"/>
      <c r="BJ18" s="279"/>
      <c r="BK18" s="279"/>
      <c r="BL18" s="279"/>
      <c r="BM18" s="279"/>
      <c r="BN18" s="279"/>
      <c r="BO18" s="279"/>
      <c r="BP18" s="279"/>
      <c r="BQ18" s="280"/>
      <c r="BR18" s="281"/>
      <c r="BS18" s="282"/>
      <c r="BT18" s="282"/>
      <c r="BU18" s="282"/>
      <c r="BV18" s="282"/>
      <c r="BW18" s="282"/>
      <c r="BX18" s="282"/>
      <c r="BY18" s="282"/>
      <c r="BZ18" s="282"/>
      <c r="CA18" s="282"/>
      <c r="CB18" s="283"/>
      <c r="CC18" s="281"/>
      <c r="CD18" s="282"/>
      <c r="CE18" s="282"/>
      <c r="CF18" s="282"/>
      <c r="CG18" s="282"/>
      <c r="CH18" s="282"/>
      <c r="CI18" s="282"/>
      <c r="CJ18" s="282"/>
      <c r="CK18" s="282"/>
      <c r="CL18" s="282"/>
      <c r="CM18" s="283"/>
      <c r="CN18" s="281"/>
      <c r="CO18" s="282"/>
      <c r="CP18" s="282"/>
      <c r="CQ18" s="282"/>
      <c r="CR18" s="282"/>
      <c r="CS18" s="282"/>
      <c r="CT18" s="282"/>
      <c r="CU18" s="282"/>
      <c r="CV18" s="282"/>
      <c r="CW18" s="282"/>
      <c r="CX18" s="283"/>
    </row>
    <row r="19" spans="1:102" s="163" customFormat="1" ht="15.75" customHeight="1">
      <c r="A19" s="162"/>
      <c r="B19" s="276" t="s">
        <v>261</v>
      </c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7"/>
      <c r="AV19" s="278"/>
      <c r="AW19" s="279"/>
      <c r="AX19" s="279"/>
      <c r="AY19" s="279"/>
      <c r="AZ19" s="279"/>
      <c r="BA19" s="279"/>
      <c r="BB19" s="279"/>
      <c r="BC19" s="279"/>
      <c r="BD19" s="279"/>
      <c r="BE19" s="279"/>
      <c r="BF19" s="280"/>
      <c r="BG19" s="278"/>
      <c r="BH19" s="279"/>
      <c r="BI19" s="279"/>
      <c r="BJ19" s="279"/>
      <c r="BK19" s="279"/>
      <c r="BL19" s="279"/>
      <c r="BM19" s="279"/>
      <c r="BN19" s="279"/>
      <c r="BO19" s="279"/>
      <c r="BP19" s="279"/>
      <c r="BQ19" s="280"/>
      <c r="BR19" s="281"/>
      <c r="BS19" s="282"/>
      <c r="BT19" s="282"/>
      <c r="BU19" s="282"/>
      <c r="BV19" s="282"/>
      <c r="BW19" s="282"/>
      <c r="BX19" s="282"/>
      <c r="BY19" s="282"/>
      <c r="BZ19" s="282"/>
      <c r="CA19" s="282"/>
      <c r="CB19" s="283"/>
      <c r="CC19" s="281"/>
      <c r="CD19" s="282"/>
      <c r="CE19" s="282"/>
      <c r="CF19" s="282"/>
      <c r="CG19" s="282"/>
      <c r="CH19" s="282"/>
      <c r="CI19" s="282"/>
      <c r="CJ19" s="282"/>
      <c r="CK19" s="282"/>
      <c r="CL19" s="282"/>
      <c r="CM19" s="283"/>
      <c r="CN19" s="281"/>
      <c r="CO19" s="282"/>
      <c r="CP19" s="282"/>
      <c r="CQ19" s="282"/>
      <c r="CR19" s="282"/>
      <c r="CS19" s="282"/>
      <c r="CT19" s="282"/>
      <c r="CU19" s="282"/>
      <c r="CV19" s="282"/>
      <c r="CW19" s="282"/>
      <c r="CX19" s="283"/>
    </row>
    <row r="20" spans="1:102" s="163" customFormat="1" ht="15.75" customHeight="1">
      <c r="A20" s="162"/>
      <c r="B20" s="276" t="s">
        <v>262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7"/>
      <c r="AV20" s="278"/>
      <c r="AW20" s="279"/>
      <c r="AX20" s="279"/>
      <c r="AY20" s="279"/>
      <c r="AZ20" s="279"/>
      <c r="BA20" s="279"/>
      <c r="BB20" s="279"/>
      <c r="BC20" s="279"/>
      <c r="BD20" s="279"/>
      <c r="BE20" s="279"/>
      <c r="BF20" s="280"/>
      <c r="BG20" s="278"/>
      <c r="BH20" s="279"/>
      <c r="BI20" s="279"/>
      <c r="BJ20" s="279"/>
      <c r="BK20" s="279"/>
      <c r="BL20" s="279"/>
      <c r="BM20" s="279"/>
      <c r="BN20" s="279"/>
      <c r="BO20" s="279"/>
      <c r="BP20" s="279"/>
      <c r="BQ20" s="280"/>
      <c r="BR20" s="281"/>
      <c r="BS20" s="282"/>
      <c r="BT20" s="282"/>
      <c r="BU20" s="282"/>
      <c r="BV20" s="282"/>
      <c r="BW20" s="282"/>
      <c r="BX20" s="282"/>
      <c r="BY20" s="282"/>
      <c r="BZ20" s="282"/>
      <c r="CA20" s="282"/>
      <c r="CB20" s="283"/>
      <c r="CC20" s="281"/>
      <c r="CD20" s="282"/>
      <c r="CE20" s="282"/>
      <c r="CF20" s="282"/>
      <c r="CG20" s="282"/>
      <c r="CH20" s="282"/>
      <c r="CI20" s="282"/>
      <c r="CJ20" s="282"/>
      <c r="CK20" s="282"/>
      <c r="CL20" s="282"/>
      <c r="CM20" s="283"/>
      <c r="CN20" s="281"/>
      <c r="CO20" s="282"/>
      <c r="CP20" s="282"/>
      <c r="CQ20" s="282"/>
      <c r="CR20" s="282"/>
      <c r="CS20" s="282"/>
      <c r="CT20" s="282"/>
      <c r="CU20" s="282"/>
      <c r="CV20" s="282"/>
      <c r="CW20" s="282"/>
      <c r="CX20" s="283"/>
    </row>
    <row r="21" spans="1:102" s="163" customFormat="1" ht="15.75" customHeight="1">
      <c r="A21" s="162"/>
      <c r="B21" s="276" t="s">
        <v>263</v>
      </c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7"/>
      <c r="AV21" s="278"/>
      <c r="AW21" s="279"/>
      <c r="AX21" s="279"/>
      <c r="AY21" s="279"/>
      <c r="AZ21" s="279"/>
      <c r="BA21" s="279"/>
      <c r="BB21" s="279"/>
      <c r="BC21" s="279"/>
      <c r="BD21" s="279"/>
      <c r="BE21" s="279"/>
      <c r="BF21" s="280"/>
      <c r="BG21" s="278"/>
      <c r="BH21" s="279"/>
      <c r="BI21" s="279"/>
      <c r="BJ21" s="279"/>
      <c r="BK21" s="279"/>
      <c r="BL21" s="279"/>
      <c r="BM21" s="279"/>
      <c r="BN21" s="279"/>
      <c r="BO21" s="279"/>
      <c r="BP21" s="279"/>
      <c r="BQ21" s="280"/>
      <c r="BR21" s="281"/>
      <c r="BS21" s="282"/>
      <c r="BT21" s="282"/>
      <c r="BU21" s="282"/>
      <c r="BV21" s="282"/>
      <c r="BW21" s="282"/>
      <c r="BX21" s="282"/>
      <c r="BY21" s="282"/>
      <c r="BZ21" s="282"/>
      <c r="CA21" s="282"/>
      <c r="CB21" s="283"/>
      <c r="CC21" s="281"/>
      <c r="CD21" s="282"/>
      <c r="CE21" s="282"/>
      <c r="CF21" s="282"/>
      <c r="CG21" s="282"/>
      <c r="CH21" s="282"/>
      <c r="CI21" s="282"/>
      <c r="CJ21" s="282"/>
      <c r="CK21" s="282"/>
      <c r="CL21" s="282"/>
      <c r="CM21" s="283"/>
      <c r="CN21" s="281"/>
      <c r="CO21" s="282"/>
      <c r="CP21" s="282"/>
      <c r="CQ21" s="282"/>
      <c r="CR21" s="282"/>
      <c r="CS21" s="282"/>
      <c r="CT21" s="282"/>
      <c r="CU21" s="282"/>
      <c r="CV21" s="282"/>
      <c r="CW21" s="282"/>
      <c r="CX21" s="283"/>
    </row>
    <row r="22" spans="1:102" s="163" customFormat="1" ht="15.75" customHeight="1">
      <c r="A22" s="162"/>
      <c r="B22" s="276" t="s">
        <v>264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7"/>
      <c r="AV22" s="278"/>
      <c r="AW22" s="279"/>
      <c r="AX22" s="279"/>
      <c r="AY22" s="279"/>
      <c r="AZ22" s="279"/>
      <c r="BA22" s="279"/>
      <c r="BB22" s="279"/>
      <c r="BC22" s="279"/>
      <c r="BD22" s="279"/>
      <c r="BE22" s="279"/>
      <c r="BF22" s="280"/>
      <c r="BG22" s="278"/>
      <c r="BH22" s="279"/>
      <c r="BI22" s="279"/>
      <c r="BJ22" s="279"/>
      <c r="BK22" s="279"/>
      <c r="BL22" s="279"/>
      <c r="BM22" s="279"/>
      <c r="BN22" s="279"/>
      <c r="BO22" s="279"/>
      <c r="BP22" s="279"/>
      <c r="BQ22" s="280"/>
      <c r="BR22" s="281"/>
      <c r="BS22" s="282"/>
      <c r="BT22" s="282"/>
      <c r="BU22" s="282"/>
      <c r="BV22" s="282"/>
      <c r="BW22" s="282"/>
      <c r="BX22" s="282"/>
      <c r="BY22" s="282"/>
      <c r="BZ22" s="282"/>
      <c r="CA22" s="282"/>
      <c r="CB22" s="283"/>
      <c r="CC22" s="281"/>
      <c r="CD22" s="282"/>
      <c r="CE22" s="282"/>
      <c r="CF22" s="282"/>
      <c r="CG22" s="282"/>
      <c r="CH22" s="282"/>
      <c r="CI22" s="282"/>
      <c r="CJ22" s="282"/>
      <c r="CK22" s="282"/>
      <c r="CL22" s="282"/>
      <c r="CM22" s="283"/>
      <c r="CN22" s="281"/>
      <c r="CO22" s="282"/>
      <c r="CP22" s="282"/>
      <c r="CQ22" s="282"/>
      <c r="CR22" s="282"/>
      <c r="CS22" s="282"/>
      <c r="CT22" s="282"/>
      <c r="CU22" s="282"/>
      <c r="CV22" s="282"/>
      <c r="CW22" s="282"/>
      <c r="CX22" s="283"/>
    </row>
    <row r="23" spans="1:102" s="170" customFormat="1" ht="15.75" customHeight="1">
      <c r="A23" s="169"/>
      <c r="B23" s="268" t="s">
        <v>284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9"/>
      <c r="AV23" s="270"/>
      <c r="AW23" s="271"/>
      <c r="AX23" s="271"/>
      <c r="AY23" s="271"/>
      <c r="AZ23" s="271"/>
      <c r="BA23" s="271"/>
      <c r="BB23" s="271"/>
      <c r="BC23" s="271"/>
      <c r="BD23" s="271"/>
      <c r="BE23" s="271"/>
      <c r="BF23" s="272"/>
      <c r="BG23" s="270"/>
      <c r="BH23" s="271"/>
      <c r="BI23" s="271"/>
      <c r="BJ23" s="271"/>
      <c r="BK23" s="271"/>
      <c r="BL23" s="271"/>
      <c r="BM23" s="271"/>
      <c r="BN23" s="271"/>
      <c r="BO23" s="271"/>
      <c r="BP23" s="271"/>
      <c r="BQ23" s="272"/>
      <c r="BR23" s="273"/>
      <c r="BS23" s="274"/>
      <c r="BT23" s="274"/>
      <c r="BU23" s="274"/>
      <c r="BV23" s="274"/>
      <c r="BW23" s="274"/>
      <c r="BX23" s="274"/>
      <c r="BY23" s="274"/>
      <c r="BZ23" s="274"/>
      <c r="CA23" s="274"/>
      <c r="CB23" s="275"/>
      <c r="CC23" s="273"/>
      <c r="CD23" s="274"/>
      <c r="CE23" s="274"/>
      <c r="CF23" s="274"/>
      <c r="CG23" s="274"/>
      <c r="CH23" s="274"/>
      <c r="CI23" s="274"/>
      <c r="CJ23" s="274"/>
      <c r="CK23" s="274"/>
      <c r="CL23" s="274"/>
      <c r="CM23" s="275"/>
      <c r="CN23" s="273"/>
      <c r="CO23" s="274"/>
      <c r="CP23" s="274"/>
      <c r="CQ23" s="274"/>
      <c r="CR23" s="274"/>
      <c r="CS23" s="274"/>
      <c r="CT23" s="274"/>
      <c r="CU23" s="274"/>
      <c r="CV23" s="274"/>
      <c r="CW23" s="274"/>
      <c r="CX23" s="275"/>
    </row>
    <row r="24" spans="1:102" s="163" customFormat="1" ht="15.75" customHeight="1">
      <c r="A24" s="162"/>
      <c r="B24" s="276" t="s">
        <v>252</v>
      </c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7"/>
      <c r="AV24" s="278"/>
      <c r="AW24" s="279"/>
      <c r="AX24" s="279"/>
      <c r="AY24" s="279"/>
      <c r="AZ24" s="279"/>
      <c r="BA24" s="279"/>
      <c r="BB24" s="279"/>
      <c r="BC24" s="279"/>
      <c r="BD24" s="279"/>
      <c r="BE24" s="279"/>
      <c r="BF24" s="280"/>
      <c r="BG24" s="278"/>
      <c r="BH24" s="279"/>
      <c r="BI24" s="279"/>
      <c r="BJ24" s="279"/>
      <c r="BK24" s="279"/>
      <c r="BL24" s="279"/>
      <c r="BM24" s="279"/>
      <c r="BN24" s="279"/>
      <c r="BO24" s="279"/>
      <c r="BP24" s="279"/>
      <c r="BQ24" s="280"/>
      <c r="BR24" s="281"/>
      <c r="BS24" s="282"/>
      <c r="BT24" s="282"/>
      <c r="BU24" s="282"/>
      <c r="BV24" s="282"/>
      <c r="BW24" s="282"/>
      <c r="BX24" s="282"/>
      <c r="BY24" s="282"/>
      <c r="BZ24" s="282"/>
      <c r="CA24" s="282"/>
      <c r="CB24" s="283"/>
      <c r="CC24" s="281"/>
      <c r="CD24" s="282"/>
      <c r="CE24" s="282"/>
      <c r="CF24" s="282"/>
      <c r="CG24" s="282"/>
      <c r="CH24" s="282"/>
      <c r="CI24" s="282"/>
      <c r="CJ24" s="282"/>
      <c r="CK24" s="282"/>
      <c r="CL24" s="282"/>
      <c r="CM24" s="283"/>
      <c r="CN24" s="281"/>
      <c r="CO24" s="282"/>
      <c r="CP24" s="282"/>
      <c r="CQ24" s="282"/>
      <c r="CR24" s="282"/>
      <c r="CS24" s="282"/>
      <c r="CT24" s="282"/>
      <c r="CU24" s="282"/>
      <c r="CV24" s="282"/>
      <c r="CW24" s="282"/>
      <c r="CX24" s="283"/>
    </row>
    <row r="25" spans="1:102" s="163" customFormat="1" ht="15.75" customHeight="1">
      <c r="A25" s="162"/>
      <c r="B25" s="276" t="s">
        <v>253</v>
      </c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7"/>
      <c r="AV25" s="278"/>
      <c r="AW25" s="279"/>
      <c r="AX25" s="279"/>
      <c r="AY25" s="279"/>
      <c r="AZ25" s="279"/>
      <c r="BA25" s="279"/>
      <c r="BB25" s="279"/>
      <c r="BC25" s="279"/>
      <c r="BD25" s="279"/>
      <c r="BE25" s="279"/>
      <c r="BF25" s="280"/>
      <c r="BG25" s="278"/>
      <c r="BH25" s="279"/>
      <c r="BI25" s="279"/>
      <c r="BJ25" s="279"/>
      <c r="BK25" s="279"/>
      <c r="BL25" s="279"/>
      <c r="BM25" s="279"/>
      <c r="BN25" s="279"/>
      <c r="BO25" s="279"/>
      <c r="BP25" s="279"/>
      <c r="BQ25" s="280"/>
      <c r="BR25" s="281"/>
      <c r="BS25" s="282"/>
      <c r="BT25" s="282"/>
      <c r="BU25" s="282"/>
      <c r="BV25" s="282"/>
      <c r="BW25" s="282"/>
      <c r="BX25" s="282"/>
      <c r="BY25" s="282"/>
      <c r="BZ25" s="282"/>
      <c r="CA25" s="282"/>
      <c r="CB25" s="283"/>
      <c r="CC25" s="281"/>
      <c r="CD25" s="282"/>
      <c r="CE25" s="282"/>
      <c r="CF25" s="282"/>
      <c r="CG25" s="282"/>
      <c r="CH25" s="282"/>
      <c r="CI25" s="282"/>
      <c r="CJ25" s="282"/>
      <c r="CK25" s="282"/>
      <c r="CL25" s="282"/>
      <c r="CM25" s="283"/>
      <c r="CN25" s="281"/>
      <c r="CO25" s="282"/>
      <c r="CP25" s="282"/>
      <c r="CQ25" s="282"/>
      <c r="CR25" s="282"/>
      <c r="CS25" s="282"/>
      <c r="CT25" s="282"/>
      <c r="CU25" s="282"/>
      <c r="CV25" s="282"/>
      <c r="CW25" s="282"/>
      <c r="CX25" s="283"/>
    </row>
    <row r="26" spans="1:102" s="163" customFormat="1" ht="15.75" customHeight="1">
      <c r="A26" s="162"/>
      <c r="B26" s="276" t="s">
        <v>254</v>
      </c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7"/>
      <c r="AV26" s="278"/>
      <c r="AW26" s="279"/>
      <c r="AX26" s="279"/>
      <c r="AY26" s="279"/>
      <c r="AZ26" s="279"/>
      <c r="BA26" s="279"/>
      <c r="BB26" s="279"/>
      <c r="BC26" s="279"/>
      <c r="BD26" s="279"/>
      <c r="BE26" s="279"/>
      <c r="BF26" s="280"/>
      <c r="BG26" s="278"/>
      <c r="BH26" s="279"/>
      <c r="BI26" s="279"/>
      <c r="BJ26" s="279"/>
      <c r="BK26" s="279"/>
      <c r="BL26" s="279"/>
      <c r="BM26" s="279"/>
      <c r="BN26" s="279"/>
      <c r="BO26" s="279"/>
      <c r="BP26" s="279"/>
      <c r="BQ26" s="280"/>
      <c r="BR26" s="281"/>
      <c r="BS26" s="282"/>
      <c r="BT26" s="282"/>
      <c r="BU26" s="282"/>
      <c r="BV26" s="282"/>
      <c r="BW26" s="282"/>
      <c r="BX26" s="282"/>
      <c r="BY26" s="282"/>
      <c r="BZ26" s="282"/>
      <c r="CA26" s="282"/>
      <c r="CB26" s="283"/>
      <c r="CC26" s="281"/>
      <c r="CD26" s="282"/>
      <c r="CE26" s="282"/>
      <c r="CF26" s="282"/>
      <c r="CG26" s="282"/>
      <c r="CH26" s="282"/>
      <c r="CI26" s="282"/>
      <c r="CJ26" s="282"/>
      <c r="CK26" s="282"/>
      <c r="CL26" s="282"/>
      <c r="CM26" s="283"/>
      <c r="CN26" s="281"/>
      <c r="CO26" s="282"/>
      <c r="CP26" s="282"/>
      <c r="CQ26" s="282"/>
      <c r="CR26" s="282"/>
      <c r="CS26" s="282"/>
      <c r="CT26" s="282"/>
      <c r="CU26" s="282"/>
      <c r="CV26" s="282"/>
      <c r="CW26" s="282"/>
      <c r="CX26" s="283"/>
    </row>
    <row r="27" spans="1:102" s="163" customFormat="1" ht="15.75" customHeight="1">
      <c r="A27" s="162"/>
      <c r="B27" s="276" t="s">
        <v>265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7"/>
      <c r="AV27" s="278"/>
      <c r="AW27" s="279"/>
      <c r="AX27" s="279"/>
      <c r="AY27" s="279"/>
      <c r="AZ27" s="279"/>
      <c r="BA27" s="279"/>
      <c r="BB27" s="279"/>
      <c r="BC27" s="279"/>
      <c r="BD27" s="279"/>
      <c r="BE27" s="279"/>
      <c r="BF27" s="280"/>
      <c r="BG27" s="278"/>
      <c r="BH27" s="279"/>
      <c r="BI27" s="279"/>
      <c r="BJ27" s="279"/>
      <c r="BK27" s="279"/>
      <c r="BL27" s="279"/>
      <c r="BM27" s="279"/>
      <c r="BN27" s="279"/>
      <c r="BO27" s="279"/>
      <c r="BP27" s="279"/>
      <c r="BQ27" s="280"/>
      <c r="BR27" s="281"/>
      <c r="BS27" s="282"/>
      <c r="BT27" s="282"/>
      <c r="BU27" s="282"/>
      <c r="BV27" s="282"/>
      <c r="BW27" s="282"/>
      <c r="BX27" s="282"/>
      <c r="BY27" s="282"/>
      <c r="BZ27" s="282"/>
      <c r="CA27" s="282"/>
      <c r="CB27" s="283"/>
      <c r="CC27" s="281"/>
      <c r="CD27" s="282"/>
      <c r="CE27" s="282"/>
      <c r="CF27" s="282"/>
      <c r="CG27" s="282"/>
      <c r="CH27" s="282"/>
      <c r="CI27" s="282"/>
      <c r="CJ27" s="282"/>
      <c r="CK27" s="282"/>
      <c r="CL27" s="282"/>
      <c r="CM27" s="283"/>
      <c r="CN27" s="281"/>
      <c r="CO27" s="282"/>
      <c r="CP27" s="282"/>
      <c r="CQ27" s="282"/>
      <c r="CR27" s="282"/>
      <c r="CS27" s="282"/>
      <c r="CT27" s="282"/>
      <c r="CU27" s="282"/>
      <c r="CV27" s="282"/>
      <c r="CW27" s="282"/>
      <c r="CX27" s="283"/>
    </row>
    <row r="28" spans="1:102" s="163" customFormat="1" ht="15.75" customHeight="1">
      <c r="A28" s="162"/>
      <c r="B28" s="276" t="s">
        <v>257</v>
      </c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7"/>
      <c r="AV28" s="278"/>
      <c r="AW28" s="279"/>
      <c r="AX28" s="279"/>
      <c r="AY28" s="279"/>
      <c r="AZ28" s="279"/>
      <c r="BA28" s="279"/>
      <c r="BB28" s="279"/>
      <c r="BC28" s="279"/>
      <c r="BD28" s="279"/>
      <c r="BE28" s="279"/>
      <c r="BF28" s="280"/>
      <c r="BG28" s="278"/>
      <c r="BH28" s="279"/>
      <c r="BI28" s="279"/>
      <c r="BJ28" s="279"/>
      <c r="BK28" s="279"/>
      <c r="BL28" s="279"/>
      <c r="BM28" s="279"/>
      <c r="BN28" s="279"/>
      <c r="BO28" s="279"/>
      <c r="BP28" s="279"/>
      <c r="BQ28" s="280"/>
      <c r="BR28" s="281"/>
      <c r="BS28" s="282"/>
      <c r="BT28" s="282"/>
      <c r="BU28" s="282"/>
      <c r="BV28" s="282"/>
      <c r="BW28" s="282"/>
      <c r="BX28" s="282"/>
      <c r="BY28" s="282"/>
      <c r="BZ28" s="282"/>
      <c r="CA28" s="282"/>
      <c r="CB28" s="283"/>
      <c r="CC28" s="281"/>
      <c r="CD28" s="282"/>
      <c r="CE28" s="282"/>
      <c r="CF28" s="282"/>
      <c r="CG28" s="282"/>
      <c r="CH28" s="282"/>
      <c r="CI28" s="282"/>
      <c r="CJ28" s="282"/>
      <c r="CK28" s="282"/>
      <c r="CL28" s="282"/>
      <c r="CM28" s="283"/>
      <c r="CN28" s="281"/>
      <c r="CO28" s="282"/>
      <c r="CP28" s="282"/>
      <c r="CQ28" s="282"/>
      <c r="CR28" s="282"/>
      <c r="CS28" s="282"/>
      <c r="CT28" s="282"/>
      <c r="CU28" s="282"/>
      <c r="CV28" s="282"/>
      <c r="CW28" s="282"/>
      <c r="CX28" s="283"/>
    </row>
    <row r="29" spans="1:102" s="163" customFormat="1" ht="15.75" customHeight="1">
      <c r="A29" s="162"/>
      <c r="B29" s="276" t="s">
        <v>266</v>
      </c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7"/>
      <c r="AV29" s="278"/>
      <c r="AW29" s="279"/>
      <c r="AX29" s="279"/>
      <c r="AY29" s="279"/>
      <c r="AZ29" s="279"/>
      <c r="BA29" s="279"/>
      <c r="BB29" s="279"/>
      <c r="BC29" s="279"/>
      <c r="BD29" s="279"/>
      <c r="BE29" s="279"/>
      <c r="BF29" s="280"/>
      <c r="BG29" s="278"/>
      <c r="BH29" s="279"/>
      <c r="BI29" s="279"/>
      <c r="BJ29" s="279"/>
      <c r="BK29" s="279"/>
      <c r="BL29" s="279"/>
      <c r="BM29" s="279"/>
      <c r="BN29" s="279"/>
      <c r="BO29" s="279"/>
      <c r="BP29" s="279"/>
      <c r="BQ29" s="280"/>
      <c r="BR29" s="281"/>
      <c r="BS29" s="282"/>
      <c r="BT29" s="282"/>
      <c r="BU29" s="282"/>
      <c r="BV29" s="282"/>
      <c r="BW29" s="282"/>
      <c r="BX29" s="282"/>
      <c r="BY29" s="282"/>
      <c r="BZ29" s="282"/>
      <c r="CA29" s="282"/>
      <c r="CB29" s="283"/>
      <c r="CC29" s="281"/>
      <c r="CD29" s="282"/>
      <c r="CE29" s="282"/>
      <c r="CF29" s="282"/>
      <c r="CG29" s="282"/>
      <c r="CH29" s="282"/>
      <c r="CI29" s="282"/>
      <c r="CJ29" s="282"/>
      <c r="CK29" s="282"/>
      <c r="CL29" s="282"/>
      <c r="CM29" s="283"/>
      <c r="CN29" s="281"/>
      <c r="CO29" s="282"/>
      <c r="CP29" s="282"/>
      <c r="CQ29" s="282"/>
      <c r="CR29" s="282"/>
      <c r="CS29" s="282"/>
      <c r="CT29" s="282"/>
      <c r="CU29" s="282"/>
      <c r="CV29" s="282"/>
      <c r="CW29" s="282"/>
      <c r="CX29" s="283"/>
    </row>
    <row r="30" spans="1:102" s="163" customFormat="1" ht="15.75" customHeight="1">
      <c r="A30" s="162"/>
      <c r="B30" s="276" t="s">
        <v>267</v>
      </c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7"/>
      <c r="AV30" s="278"/>
      <c r="AW30" s="279"/>
      <c r="AX30" s="279"/>
      <c r="AY30" s="279"/>
      <c r="AZ30" s="279"/>
      <c r="BA30" s="279"/>
      <c r="BB30" s="279"/>
      <c r="BC30" s="279"/>
      <c r="BD30" s="279"/>
      <c r="BE30" s="279"/>
      <c r="BF30" s="280"/>
      <c r="BG30" s="278"/>
      <c r="BH30" s="279"/>
      <c r="BI30" s="279"/>
      <c r="BJ30" s="279"/>
      <c r="BK30" s="279"/>
      <c r="BL30" s="279"/>
      <c r="BM30" s="279"/>
      <c r="BN30" s="279"/>
      <c r="BO30" s="279"/>
      <c r="BP30" s="279"/>
      <c r="BQ30" s="280"/>
      <c r="BR30" s="281"/>
      <c r="BS30" s="282"/>
      <c r="BT30" s="282"/>
      <c r="BU30" s="282"/>
      <c r="BV30" s="282"/>
      <c r="BW30" s="282"/>
      <c r="BX30" s="282"/>
      <c r="BY30" s="282"/>
      <c r="BZ30" s="282"/>
      <c r="CA30" s="282"/>
      <c r="CB30" s="283"/>
      <c r="CC30" s="281"/>
      <c r="CD30" s="282"/>
      <c r="CE30" s="282"/>
      <c r="CF30" s="282"/>
      <c r="CG30" s="282"/>
      <c r="CH30" s="282"/>
      <c r="CI30" s="282"/>
      <c r="CJ30" s="282"/>
      <c r="CK30" s="282"/>
      <c r="CL30" s="282"/>
      <c r="CM30" s="283"/>
      <c r="CN30" s="281"/>
      <c r="CO30" s="282"/>
      <c r="CP30" s="282"/>
      <c r="CQ30" s="282"/>
      <c r="CR30" s="282"/>
      <c r="CS30" s="282"/>
      <c r="CT30" s="282"/>
      <c r="CU30" s="282"/>
      <c r="CV30" s="282"/>
      <c r="CW30" s="282"/>
      <c r="CX30" s="283"/>
    </row>
    <row r="31" spans="1:102" s="163" customFormat="1" ht="15.75" customHeight="1">
      <c r="A31" s="162"/>
      <c r="B31" s="276" t="s">
        <v>268</v>
      </c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7"/>
      <c r="AV31" s="278"/>
      <c r="AW31" s="279"/>
      <c r="AX31" s="279"/>
      <c r="AY31" s="279"/>
      <c r="AZ31" s="279"/>
      <c r="BA31" s="279"/>
      <c r="BB31" s="279"/>
      <c r="BC31" s="279"/>
      <c r="BD31" s="279"/>
      <c r="BE31" s="279"/>
      <c r="BF31" s="280"/>
      <c r="BG31" s="278"/>
      <c r="BH31" s="279"/>
      <c r="BI31" s="279"/>
      <c r="BJ31" s="279"/>
      <c r="BK31" s="279"/>
      <c r="BL31" s="279"/>
      <c r="BM31" s="279"/>
      <c r="BN31" s="279"/>
      <c r="BO31" s="279"/>
      <c r="BP31" s="279"/>
      <c r="BQ31" s="280"/>
      <c r="BR31" s="281"/>
      <c r="BS31" s="282"/>
      <c r="BT31" s="282"/>
      <c r="BU31" s="282"/>
      <c r="BV31" s="282"/>
      <c r="BW31" s="282"/>
      <c r="BX31" s="282"/>
      <c r="BY31" s="282"/>
      <c r="BZ31" s="282"/>
      <c r="CA31" s="282"/>
      <c r="CB31" s="283"/>
      <c r="CC31" s="281"/>
      <c r="CD31" s="282"/>
      <c r="CE31" s="282"/>
      <c r="CF31" s="282"/>
      <c r="CG31" s="282"/>
      <c r="CH31" s="282"/>
      <c r="CI31" s="282"/>
      <c r="CJ31" s="282"/>
      <c r="CK31" s="282"/>
      <c r="CL31" s="282"/>
      <c r="CM31" s="283"/>
      <c r="CN31" s="281"/>
      <c r="CO31" s="282"/>
      <c r="CP31" s="282"/>
      <c r="CQ31" s="282"/>
      <c r="CR31" s="282"/>
      <c r="CS31" s="282"/>
      <c r="CT31" s="282"/>
      <c r="CU31" s="282"/>
      <c r="CV31" s="282"/>
      <c r="CW31" s="282"/>
      <c r="CX31" s="283"/>
    </row>
    <row r="32" spans="1:102" s="170" customFormat="1" ht="15.75" customHeight="1">
      <c r="A32" s="169"/>
      <c r="B32" s="268" t="s">
        <v>285</v>
      </c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9"/>
      <c r="AV32" s="270"/>
      <c r="AW32" s="271"/>
      <c r="AX32" s="271"/>
      <c r="AY32" s="271"/>
      <c r="AZ32" s="271"/>
      <c r="BA32" s="271"/>
      <c r="BB32" s="271"/>
      <c r="BC32" s="271"/>
      <c r="BD32" s="271"/>
      <c r="BE32" s="271"/>
      <c r="BF32" s="272"/>
      <c r="BG32" s="270"/>
      <c r="BH32" s="271"/>
      <c r="BI32" s="271"/>
      <c r="BJ32" s="271"/>
      <c r="BK32" s="271"/>
      <c r="BL32" s="271"/>
      <c r="BM32" s="271"/>
      <c r="BN32" s="271"/>
      <c r="BO32" s="271"/>
      <c r="BP32" s="271"/>
      <c r="BQ32" s="272"/>
      <c r="BR32" s="273"/>
      <c r="BS32" s="274"/>
      <c r="BT32" s="274"/>
      <c r="BU32" s="274"/>
      <c r="BV32" s="274"/>
      <c r="BW32" s="274"/>
      <c r="BX32" s="274"/>
      <c r="BY32" s="274"/>
      <c r="BZ32" s="274"/>
      <c r="CA32" s="274"/>
      <c r="CB32" s="275"/>
      <c r="CC32" s="273"/>
      <c r="CD32" s="274"/>
      <c r="CE32" s="274"/>
      <c r="CF32" s="274"/>
      <c r="CG32" s="274"/>
      <c r="CH32" s="274"/>
      <c r="CI32" s="274"/>
      <c r="CJ32" s="274"/>
      <c r="CK32" s="274"/>
      <c r="CL32" s="274"/>
      <c r="CM32" s="275"/>
      <c r="CN32" s="273"/>
      <c r="CO32" s="274"/>
      <c r="CP32" s="274"/>
      <c r="CQ32" s="274"/>
      <c r="CR32" s="274"/>
      <c r="CS32" s="274"/>
      <c r="CT32" s="274"/>
      <c r="CU32" s="274"/>
      <c r="CV32" s="274"/>
      <c r="CW32" s="274"/>
      <c r="CX32" s="275"/>
    </row>
    <row r="33" spans="1:102" s="163" customFormat="1" ht="15.75" customHeight="1">
      <c r="A33" s="162"/>
      <c r="B33" s="276" t="s">
        <v>269</v>
      </c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7"/>
      <c r="AV33" s="278"/>
      <c r="AW33" s="279"/>
      <c r="AX33" s="279"/>
      <c r="AY33" s="279"/>
      <c r="AZ33" s="279"/>
      <c r="BA33" s="279"/>
      <c r="BB33" s="279"/>
      <c r="BC33" s="279"/>
      <c r="BD33" s="279"/>
      <c r="BE33" s="279"/>
      <c r="BF33" s="280"/>
      <c r="BG33" s="278"/>
      <c r="BH33" s="279"/>
      <c r="BI33" s="279"/>
      <c r="BJ33" s="279"/>
      <c r="BK33" s="279"/>
      <c r="BL33" s="279"/>
      <c r="BM33" s="279"/>
      <c r="BN33" s="279"/>
      <c r="BO33" s="279"/>
      <c r="BP33" s="279"/>
      <c r="BQ33" s="280"/>
      <c r="BR33" s="281"/>
      <c r="BS33" s="282"/>
      <c r="BT33" s="282"/>
      <c r="BU33" s="282"/>
      <c r="BV33" s="282"/>
      <c r="BW33" s="282"/>
      <c r="BX33" s="282"/>
      <c r="BY33" s="282"/>
      <c r="BZ33" s="282"/>
      <c r="CA33" s="282"/>
      <c r="CB33" s="283"/>
      <c r="CC33" s="281"/>
      <c r="CD33" s="282"/>
      <c r="CE33" s="282"/>
      <c r="CF33" s="282"/>
      <c r="CG33" s="282"/>
      <c r="CH33" s="282"/>
      <c r="CI33" s="282"/>
      <c r="CJ33" s="282"/>
      <c r="CK33" s="282"/>
      <c r="CL33" s="282"/>
      <c r="CM33" s="283"/>
      <c r="CN33" s="281"/>
      <c r="CO33" s="282"/>
      <c r="CP33" s="282"/>
      <c r="CQ33" s="282"/>
      <c r="CR33" s="282"/>
      <c r="CS33" s="282"/>
      <c r="CT33" s="282"/>
      <c r="CU33" s="282"/>
      <c r="CV33" s="282"/>
      <c r="CW33" s="282"/>
      <c r="CX33" s="283"/>
    </row>
    <row r="34" spans="1:102" s="163" customFormat="1" ht="15.75" customHeight="1">
      <c r="A34" s="162"/>
      <c r="B34" s="276" t="s">
        <v>257</v>
      </c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7"/>
      <c r="AV34" s="278"/>
      <c r="AW34" s="279"/>
      <c r="AX34" s="279"/>
      <c r="AY34" s="279"/>
      <c r="AZ34" s="279"/>
      <c r="BA34" s="279"/>
      <c r="BB34" s="279"/>
      <c r="BC34" s="279"/>
      <c r="BD34" s="279"/>
      <c r="BE34" s="279"/>
      <c r="BF34" s="280"/>
      <c r="BG34" s="278"/>
      <c r="BH34" s="279"/>
      <c r="BI34" s="279"/>
      <c r="BJ34" s="279"/>
      <c r="BK34" s="279"/>
      <c r="BL34" s="279"/>
      <c r="BM34" s="279"/>
      <c r="BN34" s="279"/>
      <c r="BO34" s="279"/>
      <c r="BP34" s="279"/>
      <c r="BQ34" s="280"/>
      <c r="BR34" s="281"/>
      <c r="BS34" s="282"/>
      <c r="BT34" s="282"/>
      <c r="BU34" s="282"/>
      <c r="BV34" s="282"/>
      <c r="BW34" s="282"/>
      <c r="BX34" s="282"/>
      <c r="BY34" s="282"/>
      <c r="BZ34" s="282"/>
      <c r="CA34" s="282"/>
      <c r="CB34" s="283"/>
      <c r="CC34" s="281"/>
      <c r="CD34" s="282"/>
      <c r="CE34" s="282"/>
      <c r="CF34" s="282"/>
      <c r="CG34" s="282"/>
      <c r="CH34" s="282"/>
      <c r="CI34" s="282"/>
      <c r="CJ34" s="282"/>
      <c r="CK34" s="282"/>
      <c r="CL34" s="282"/>
      <c r="CM34" s="283"/>
      <c r="CN34" s="281"/>
      <c r="CO34" s="282"/>
      <c r="CP34" s="282"/>
      <c r="CQ34" s="282"/>
      <c r="CR34" s="282"/>
      <c r="CS34" s="282"/>
      <c r="CT34" s="282"/>
      <c r="CU34" s="282"/>
      <c r="CV34" s="282"/>
      <c r="CW34" s="282"/>
      <c r="CX34" s="283"/>
    </row>
    <row r="35" spans="1:102" s="163" customFormat="1" ht="15.75" customHeight="1">
      <c r="A35" s="162"/>
      <c r="B35" s="276" t="s">
        <v>258</v>
      </c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7"/>
      <c r="AV35" s="278"/>
      <c r="AW35" s="279"/>
      <c r="AX35" s="279"/>
      <c r="AY35" s="279"/>
      <c r="AZ35" s="279"/>
      <c r="BA35" s="279"/>
      <c r="BB35" s="279"/>
      <c r="BC35" s="279"/>
      <c r="BD35" s="279"/>
      <c r="BE35" s="279"/>
      <c r="BF35" s="280"/>
      <c r="BG35" s="278"/>
      <c r="BH35" s="279"/>
      <c r="BI35" s="279"/>
      <c r="BJ35" s="279"/>
      <c r="BK35" s="279"/>
      <c r="BL35" s="279"/>
      <c r="BM35" s="279"/>
      <c r="BN35" s="279"/>
      <c r="BO35" s="279"/>
      <c r="BP35" s="279"/>
      <c r="BQ35" s="280"/>
      <c r="BR35" s="281"/>
      <c r="BS35" s="282"/>
      <c r="BT35" s="282"/>
      <c r="BU35" s="282"/>
      <c r="BV35" s="282"/>
      <c r="BW35" s="282"/>
      <c r="BX35" s="282"/>
      <c r="BY35" s="282"/>
      <c r="BZ35" s="282"/>
      <c r="CA35" s="282"/>
      <c r="CB35" s="283"/>
      <c r="CC35" s="281"/>
      <c r="CD35" s="282"/>
      <c r="CE35" s="282"/>
      <c r="CF35" s="282"/>
      <c r="CG35" s="282"/>
      <c r="CH35" s="282"/>
      <c r="CI35" s="282"/>
      <c r="CJ35" s="282"/>
      <c r="CK35" s="282"/>
      <c r="CL35" s="282"/>
      <c r="CM35" s="283"/>
      <c r="CN35" s="281"/>
      <c r="CO35" s="282"/>
      <c r="CP35" s="282"/>
      <c r="CQ35" s="282"/>
      <c r="CR35" s="282"/>
      <c r="CS35" s="282"/>
      <c r="CT35" s="282"/>
      <c r="CU35" s="282"/>
      <c r="CV35" s="282"/>
      <c r="CW35" s="282"/>
      <c r="CX35" s="283"/>
    </row>
    <row r="36" spans="1:102" s="163" customFormat="1" ht="15.75" customHeight="1">
      <c r="A36" s="162"/>
      <c r="B36" s="276" t="s">
        <v>259</v>
      </c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7"/>
      <c r="AV36" s="278"/>
      <c r="AW36" s="279"/>
      <c r="AX36" s="279"/>
      <c r="AY36" s="279"/>
      <c r="AZ36" s="279"/>
      <c r="BA36" s="279"/>
      <c r="BB36" s="279"/>
      <c r="BC36" s="279"/>
      <c r="BD36" s="279"/>
      <c r="BE36" s="279"/>
      <c r="BF36" s="280"/>
      <c r="BG36" s="278"/>
      <c r="BH36" s="279"/>
      <c r="BI36" s="279"/>
      <c r="BJ36" s="279"/>
      <c r="BK36" s="279"/>
      <c r="BL36" s="279"/>
      <c r="BM36" s="279"/>
      <c r="BN36" s="279"/>
      <c r="BO36" s="279"/>
      <c r="BP36" s="279"/>
      <c r="BQ36" s="280"/>
      <c r="BR36" s="281"/>
      <c r="BS36" s="282"/>
      <c r="BT36" s="282"/>
      <c r="BU36" s="282"/>
      <c r="BV36" s="282"/>
      <c r="BW36" s="282"/>
      <c r="BX36" s="282"/>
      <c r="BY36" s="282"/>
      <c r="BZ36" s="282"/>
      <c r="CA36" s="282"/>
      <c r="CB36" s="283"/>
      <c r="CC36" s="281"/>
      <c r="CD36" s="282"/>
      <c r="CE36" s="282"/>
      <c r="CF36" s="282"/>
      <c r="CG36" s="282"/>
      <c r="CH36" s="282"/>
      <c r="CI36" s="282"/>
      <c r="CJ36" s="282"/>
      <c r="CK36" s="282"/>
      <c r="CL36" s="282"/>
      <c r="CM36" s="283"/>
      <c r="CN36" s="281"/>
      <c r="CO36" s="282"/>
      <c r="CP36" s="282"/>
      <c r="CQ36" s="282"/>
      <c r="CR36" s="282"/>
      <c r="CS36" s="282"/>
      <c r="CT36" s="282"/>
      <c r="CU36" s="282"/>
      <c r="CV36" s="282"/>
      <c r="CW36" s="282"/>
      <c r="CX36" s="283"/>
    </row>
    <row r="37" spans="1:102" s="163" customFormat="1" ht="15.75" customHeight="1">
      <c r="A37" s="162"/>
      <c r="B37" s="276" t="s">
        <v>270</v>
      </c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7"/>
      <c r="AV37" s="278"/>
      <c r="AW37" s="279"/>
      <c r="AX37" s="279"/>
      <c r="AY37" s="279"/>
      <c r="AZ37" s="279"/>
      <c r="BA37" s="279"/>
      <c r="BB37" s="279"/>
      <c r="BC37" s="279"/>
      <c r="BD37" s="279"/>
      <c r="BE37" s="279"/>
      <c r="BF37" s="280"/>
      <c r="BG37" s="278"/>
      <c r="BH37" s="279"/>
      <c r="BI37" s="279"/>
      <c r="BJ37" s="279"/>
      <c r="BK37" s="279"/>
      <c r="BL37" s="279"/>
      <c r="BM37" s="279"/>
      <c r="BN37" s="279"/>
      <c r="BO37" s="279"/>
      <c r="BP37" s="279"/>
      <c r="BQ37" s="280"/>
      <c r="BR37" s="281"/>
      <c r="BS37" s="282"/>
      <c r="BT37" s="282"/>
      <c r="BU37" s="282"/>
      <c r="BV37" s="282"/>
      <c r="BW37" s="282"/>
      <c r="BX37" s="282"/>
      <c r="BY37" s="282"/>
      <c r="BZ37" s="282"/>
      <c r="CA37" s="282"/>
      <c r="CB37" s="283"/>
      <c r="CC37" s="281"/>
      <c r="CD37" s="282"/>
      <c r="CE37" s="282"/>
      <c r="CF37" s="282"/>
      <c r="CG37" s="282"/>
      <c r="CH37" s="282"/>
      <c r="CI37" s="282"/>
      <c r="CJ37" s="282"/>
      <c r="CK37" s="282"/>
      <c r="CL37" s="282"/>
      <c r="CM37" s="283"/>
      <c r="CN37" s="281"/>
      <c r="CO37" s="282"/>
      <c r="CP37" s="282"/>
      <c r="CQ37" s="282"/>
      <c r="CR37" s="282"/>
      <c r="CS37" s="282"/>
      <c r="CT37" s="282"/>
      <c r="CU37" s="282"/>
      <c r="CV37" s="282"/>
      <c r="CW37" s="282"/>
      <c r="CX37" s="283"/>
    </row>
    <row r="38" spans="1:102" s="163" customFormat="1" ht="15.75" customHeight="1">
      <c r="A38" s="162"/>
      <c r="B38" s="276" t="s">
        <v>271</v>
      </c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7"/>
      <c r="AV38" s="278"/>
      <c r="AW38" s="279"/>
      <c r="AX38" s="279"/>
      <c r="AY38" s="279"/>
      <c r="AZ38" s="279"/>
      <c r="BA38" s="279"/>
      <c r="BB38" s="279"/>
      <c r="BC38" s="279"/>
      <c r="BD38" s="279"/>
      <c r="BE38" s="279"/>
      <c r="BF38" s="280"/>
      <c r="BG38" s="278"/>
      <c r="BH38" s="279"/>
      <c r="BI38" s="279"/>
      <c r="BJ38" s="279"/>
      <c r="BK38" s="279"/>
      <c r="BL38" s="279"/>
      <c r="BM38" s="279"/>
      <c r="BN38" s="279"/>
      <c r="BO38" s="279"/>
      <c r="BP38" s="279"/>
      <c r="BQ38" s="280"/>
      <c r="BR38" s="281"/>
      <c r="BS38" s="282"/>
      <c r="BT38" s="282"/>
      <c r="BU38" s="282"/>
      <c r="BV38" s="282"/>
      <c r="BW38" s="282"/>
      <c r="BX38" s="282"/>
      <c r="BY38" s="282"/>
      <c r="BZ38" s="282"/>
      <c r="CA38" s="282"/>
      <c r="CB38" s="283"/>
      <c r="CC38" s="281"/>
      <c r="CD38" s="282"/>
      <c r="CE38" s="282"/>
      <c r="CF38" s="282"/>
      <c r="CG38" s="282"/>
      <c r="CH38" s="282"/>
      <c r="CI38" s="282"/>
      <c r="CJ38" s="282"/>
      <c r="CK38" s="282"/>
      <c r="CL38" s="282"/>
      <c r="CM38" s="283"/>
      <c r="CN38" s="281"/>
      <c r="CO38" s="282"/>
      <c r="CP38" s="282"/>
      <c r="CQ38" s="282"/>
      <c r="CR38" s="282"/>
      <c r="CS38" s="282"/>
      <c r="CT38" s="282"/>
      <c r="CU38" s="282"/>
      <c r="CV38" s="282"/>
      <c r="CW38" s="282"/>
      <c r="CX38" s="283"/>
    </row>
    <row r="39" spans="1:102" s="163" customFormat="1" ht="15.75" customHeight="1">
      <c r="A39" s="162"/>
      <c r="B39" s="276" t="s">
        <v>272</v>
      </c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7"/>
      <c r="AV39" s="278"/>
      <c r="AW39" s="279"/>
      <c r="AX39" s="279"/>
      <c r="AY39" s="279"/>
      <c r="AZ39" s="279"/>
      <c r="BA39" s="279"/>
      <c r="BB39" s="279"/>
      <c r="BC39" s="279"/>
      <c r="BD39" s="279"/>
      <c r="BE39" s="279"/>
      <c r="BF39" s="280"/>
      <c r="BG39" s="278"/>
      <c r="BH39" s="279"/>
      <c r="BI39" s="279"/>
      <c r="BJ39" s="279"/>
      <c r="BK39" s="279"/>
      <c r="BL39" s="279"/>
      <c r="BM39" s="279"/>
      <c r="BN39" s="279"/>
      <c r="BO39" s="279"/>
      <c r="BP39" s="279"/>
      <c r="BQ39" s="280"/>
      <c r="BR39" s="281"/>
      <c r="BS39" s="282"/>
      <c r="BT39" s="282"/>
      <c r="BU39" s="282"/>
      <c r="BV39" s="282"/>
      <c r="BW39" s="282"/>
      <c r="BX39" s="282"/>
      <c r="BY39" s="282"/>
      <c r="BZ39" s="282"/>
      <c r="CA39" s="282"/>
      <c r="CB39" s="283"/>
      <c r="CC39" s="281"/>
      <c r="CD39" s="282"/>
      <c r="CE39" s="282"/>
      <c r="CF39" s="282"/>
      <c r="CG39" s="282"/>
      <c r="CH39" s="282"/>
      <c r="CI39" s="282"/>
      <c r="CJ39" s="282"/>
      <c r="CK39" s="282"/>
      <c r="CL39" s="282"/>
      <c r="CM39" s="283"/>
      <c r="CN39" s="281"/>
      <c r="CO39" s="282"/>
      <c r="CP39" s="282"/>
      <c r="CQ39" s="282"/>
      <c r="CR39" s="282"/>
      <c r="CS39" s="282"/>
      <c r="CT39" s="282"/>
      <c r="CU39" s="282"/>
      <c r="CV39" s="282"/>
      <c r="CW39" s="282"/>
      <c r="CX39" s="283"/>
    </row>
    <row r="40" spans="1:102" s="163" customFormat="1" ht="15.75" customHeight="1">
      <c r="A40" s="162"/>
      <c r="B40" s="276" t="s">
        <v>266</v>
      </c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7"/>
      <c r="AV40" s="278"/>
      <c r="AW40" s="279"/>
      <c r="AX40" s="279"/>
      <c r="AY40" s="279"/>
      <c r="AZ40" s="279"/>
      <c r="BA40" s="279"/>
      <c r="BB40" s="279"/>
      <c r="BC40" s="279"/>
      <c r="BD40" s="279"/>
      <c r="BE40" s="279"/>
      <c r="BF40" s="280"/>
      <c r="BG40" s="278"/>
      <c r="BH40" s="279"/>
      <c r="BI40" s="279"/>
      <c r="BJ40" s="279"/>
      <c r="BK40" s="279"/>
      <c r="BL40" s="279"/>
      <c r="BM40" s="279"/>
      <c r="BN40" s="279"/>
      <c r="BO40" s="279"/>
      <c r="BP40" s="279"/>
      <c r="BQ40" s="280"/>
      <c r="BR40" s="281"/>
      <c r="BS40" s="282"/>
      <c r="BT40" s="282"/>
      <c r="BU40" s="282"/>
      <c r="BV40" s="282"/>
      <c r="BW40" s="282"/>
      <c r="BX40" s="282"/>
      <c r="BY40" s="282"/>
      <c r="BZ40" s="282"/>
      <c r="CA40" s="282"/>
      <c r="CB40" s="283"/>
      <c r="CC40" s="281"/>
      <c r="CD40" s="282"/>
      <c r="CE40" s="282"/>
      <c r="CF40" s="282"/>
      <c r="CG40" s="282"/>
      <c r="CH40" s="282"/>
      <c r="CI40" s="282"/>
      <c r="CJ40" s="282"/>
      <c r="CK40" s="282"/>
      <c r="CL40" s="282"/>
      <c r="CM40" s="283"/>
      <c r="CN40" s="281"/>
      <c r="CO40" s="282"/>
      <c r="CP40" s="282"/>
      <c r="CQ40" s="282"/>
      <c r="CR40" s="282"/>
      <c r="CS40" s="282"/>
      <c r="CT40" s="282"/>
      <c r="CU40" s="282"/>
      <c r="CV40" s="282"/>
      <c r="CW40" s="282"/>
      <c r="CX40" s="283"/>
    </row>
    <row r="41" spans="1:102" s="163" customFormat="1" ht="15.75" customHeight="1">
      <c r="A41" s="162"/>
      <c r="B41" s="276" t="s">
        <v>273</v>
      </c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7"/>
      <c r="AV41" s="278"/>
      <c r="AW41" s="279"/>
      <c r="AX41" s="279"/>
      <c r="AY41" s="279"/>
      <c r="AZ41" s="279"/>
      <c r="BA41" s="279"/>
      <c r="BB41" s="279"/>
      <c r="BC41" s="279"/>
      <c r="BD41" s="279"/>
      <c r="BE41" s="279"/>
      <c r="BF41" s="280"/>
      <c r="BG41" s="278"/>
      <c r="BH41" s="279"/>
      <c r="BI41" s="279"/>
      <c r="BJ41" s="279"/>
      <c r="BK41" s="279"/>
      <c r="BL41" s="279"/>
      <c r="BM41" s="279"/>
      <c r="BN41" s="279"/>
      <c r="BO41" s="279"/>
      <c r="BP41" s="279"/>
      <c r="BQ41" s="280"/>
      <c r="BR41" s="281"/>
      <c r="BS41" s="282"/>
      <c r="BT41" s="282"/>
      <c r="BU41" s="282"/>
      <c r="BV41" s="282"/>
      <c r="BW41" s="282"/>
      <c r="BX41" s="282"/>
      <c r="BY41" s="282"/>
      <c r="BZ41" s="282"/>
      <c r="CA41" s="282"/>
      <c r="CB41" s="283"/>
      <c r="CC41" s="281"/>
      <c r="CD41" s="282"/>
      <c r="CE41" s="282"/>
      <c r="CF41" s="282"/>
      <c r="CG41" s="282"/>
      <c r="CH41" s="282"/>
      <c r="CI41" s="282"/>
      <c r="CJ41" s="282"/>
      <c r="CK41" s="282"/>
      <c r="CL41" s="282"/>
      <c r="CM41" s="283"/>
      <c r="CN41" s="281"/>
      <c r="CO41" s="282"/>
      <c r="CP41" s="282"/>
      <c r="CQ41" s="282"/>
      <c r="CR41" s="282"/>
      <c r="CS41" s="282"/>
      <c r="CT41" s="282"/>
      <c r="CU41" s="282"/>
      <c r="CV41" s="282"/>
      <c r="CW41" s="282"/>
      <c r="CX41" s="283"/>
    </row>
    <row r="42" spans="1:102" s="163" customFormat="1" ht="15.75" customHeight="1">
      <c r="A42" s="162"/>
      <c r="B42" s="276" t="s">
        <v>274</v>
      </c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7"/>
      <c r="AV42" s="278"/>
      <c r="AW42" s="279"/>
      <c r="AX42" s="279"/>
      <c r="AY42" s="279"/>
      <c r="AZ42" s="279"/>
      <c r="BA42" s="279"/>
      <c r="BB42" s="279"/>
      <c r="BC42" s="279"/>
      <c r="BD42" s="279"/>
      <c r="BE42" s="279"/>
      <c r="BF42" s="280"/>
      <c r="BG42" s="278"/>
      <c r="BH42" s="279"/>
      <c r="BI42" s="279"/>
      <c r="BJ42" s="279"/>
      <c r="BK42" s="279"/>
      <c r="BL42" s="279"/>
      <c r="BM42" s="279"/>
      <c r="BN42" s="279"/>
      <c r="BO42" s="279"/>
      <c r="BP42" s="279"/>
      <c r="BQ42" s="280"/>
      <c r="BR42" s="281"/>
      <c r="BS42" s="282"/>
      <c r="BT42" s="282"/>
      <c r="BU42" s="282"/>
      <c r="BV42" s="282"/>
      <c r="BW42" s="282"/>
      <c r="BX42" s="282"/>
      <c r="BY42" s="282"/>
      <c r="BZ42" s="282"/>
      <c r="CA42" s="282"/>
      <c r="CB42" s="283"/>
      <c r="CC42" s="281"/>
      <c r="CD42" s="282"/>
      <c r="CE42" s="282"/>
      <c r="CF42" s="282"/>
      <c r="CG42" s="282"/>
      <c r="CH42" s="282"/>
      <c r="CI42" s="282"/>
      <c r="CJ42" s="282"/>
      <c r="CK42" s="282"/>
      <c r="CL42" s="282"/>
      <c r="CM42" s="283"/>
      <c r="CN42" s="281"/>
      <c r="CO42" s="282"/>
      <c r="CP42" s="282"/>
      <c r="CQ42" s="282"/>
      <c r="CR42" s="282"/>
      <c r="CS42" s="282"/>
      <c r="CT42" s="282"/>
      <c r="CU42" s="282"/>
      <c r="CV42" s="282"/>
      <c r="CW42" s="282"/>
      <c r="CX42" s="283"/>
    </row>
    <row r="43" spans="1:102" s="163" customFormat="1" ht="15.75" customHeight="1">
      <c r="A43" s="162"/>
      <c r="B43" s="276" t="s">
        <v>275</v>
      </c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7"/>
      <c r="AV43" s="278"/>
      <c r="AW43" s="279"/>
      <c r="AX43" s="279"/>
      <c r="AY43" s="279"/>
      <c r="AZ43" s="279"/>
      <c r="BA43" s="279"/>
      <c r="BB43" s="279"/>
      <c r="BC43" s="279"/>
      <c r="BD43" s="279"/>
      <c r="BE43" s="279"/>
      <c r="BF43" s="280"/>
      <c r="BG43" s="278"/>
      <c r="BH43" s="279"/>
      <c r="BI43" s="279"/>
      <c r="BJ43" s="279"/>
      <c r="BK43" s="279"/>
      <c r="BL43" s="279"/>
      <c r="BM43" s="279"/>
      <c r="BN43" s="279"/>
      <c r="BO43" s="279"/>
      <c r="BP43" s="279"/>
      <c r="BQ43" s="280"/>
      <c r="BR43" s="281"/>
      <c r="BS43" s="282"/>
      <c r="BT43" s="282"/>
      <c r="BU43" s="282"/>
      <c r="BV43" s="282"/>
      <c r="BW43" s="282"/>
      <c r="BX43" s="282"/>
      <c r="BY43" s="282"/>
      <c r="BZ43" s="282"/>
      <c r="CA43" s="282"/>
      <c r="CB43" s="283"/>
      <c r="CC43" s="281"/>
      <c r="CD43" s="282"/>
      <c r="CE43" s="282"/>
      <c r="CF43" s="282"/>
      <c r="CG43" s="282"/>
      <c r="CH43" s="282"/>
      <c r="CI43" s="282"/>
      <c r="CJ43" s="282"/>
      <c r="CK43" s="282"/>
      <c r="CL43" s="282"/>
      <c r="CM43" s="283"/>
      <c r="CN43" s="281"/>
      <c r="CO43" s="282"/>
      <c r="CP43" s="282"/>
      <c r="CQ43" s="282"/>
      <c r="CR43" s="282"/>
      <c r="CS43" s="282"/>
      <c r="CT43" s="282"/>
      <c r="CU43" s="282"/>
      <c r="CV43" s="282"/>
      <c r="CW43" s="282"/>
      <c r="CX43" s="283"/>
    </row>
    <row r="44" spans="1:102" s="163" customFormat="1" ht="15.75" customHeight="1">
      <c r="A44" s="162"/>
      <c r="B44" s="276" t="s">
        <v>268</v>
      </c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7"/>
      <c r="AV44" s="278"/>
      <c r="AW44" s="279"/>
      <c r="AX44" s="279"/>
      <c r="AY44" s="279"/>
      <c r="AZ44" s="279"/>
      <c r="BA44" s="279"/>
      <c r="BB44" s="279"/>
      <c r="BC44" s="279"/>
      <c r="BD44" s="279"/>
      <c r="BE44" s="279"/>
      <c r="BF44" s="280"/>
      <c r="BG44" s="278"/>
      <c r="BH44" s="279"/>
      <c r="BI44" s="279"/>
      <c r="BJ44" s="279"/>
      <c r="BK44" s="279"/>
      <c r="BL44" s="279"/>
      <c r="BM44" s="279"/>
      <c r="BN44" s="279"/>
      <c r="BO44" s="279"/>
      <c r="BP44" s="279"/>
      <c r="BQ44" s="280"/>
      <c r="BR44" s="281"/>
      <c r="BS44" s="282"/>
      <c r="BT44" s="282"/>
      <c r="BU44" s="282"/>
      <c r="BV44" s="282"/>
      <c r="BW44" s="282"/>
      <c r="BX44" s="282"/>
      <c r="BY44" s="282"/>
      <c r="BZ44" s="282"/>
      <c r="CA44" s="282"/>
      <c r="CB44" s="283"/>
      <c r="CC44" s="281"/>
      <c r="CD44" s="282"/>
      <c r="CE44" s="282"/>
      <c r="CF44" s="282"/>
      <c r="CG44" s="282"/>
      <c r="CH44" s="282"/>
      <c r="CI44" s="282"/>
      <c r="CJ44" s="282"/>
      <c r="CK44" s="282"/>
      <c r="CL44" s="282"/>
      <c r="CM44" s="283"/>
      <c r="CN44" s="281"/>
      <c r="CO44" s="282"/>
      <c r="CP44" s="282"/>
      <c r="CQ44" s="282"/>
      <c r="CR44" s="282"/>
      <c r="CS44" s="282"/>
      <c r="CT44" s="282"/>
      <c r="CU44" s="282"/>
      <c r="CV44" s="282"/>
      <c r="CW44" s="282"/>
      <c r="CX44" s="283"/>
    </row>
    <row r="45" spans="1:102" s="163" customFormat="1" ht="15.75" customHeight="1">
      <c r="A45" s="162"/>
      <c r="B45" s="276" t="s">
        <v>262</v>
      </c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7"/>
      <c r="AV45" s="278"/>
      <c r="AW45" s="279"/>
      <c r="AX45" s="279"/>
      <c r="AY45" s="279"/>
      <c r="AZ45" s="279"/>
      <c r="BA45" s="279"/>
      <c r="BB45" s="279"/>
      <c r="BC45" s="279"/>
      <c r="BD45" s="279"/>
      <c r="BE45" s="279"/>
      <c r="BF45" s="280"/>
      <c r="BG45" s="278"/>
      <c r="BH45" s="279"/>
      <c r="BI45" s="279"/>
      <c r="BJ45" s="279"/>
      <c r="BK45" s="279"/>
      <c r="BL45" s="279"/>
      <c r="BM45" s="279"/>
      <c r="BN45" s="279"/>
      <c r="BO45" s="279"/>
      <c r="BP45" s="279"/>
      <c r="BQ45" s="280"/>
      <c r="BR45" s="281"/>
      <c r="BS45" s="282"/>
      <c r="BT45" s="282"/>
      <c r="BU45" s="282"/>
      <c r="BV45" s="282"/>
      <c r="BW45" s="282"/>
      <c r="BX45" s="282"/>
      <c r="BY45" s="282"/>
      <c r="BZ45" s="282"/>
      <c r="CA45" s="282"/>
      <c r="CB45" s="283"/>
      <c r="CC45" s="281"/>
      <c r="CD45" s="282"/>
      <c r="CE45" s="282"/>
      <c r="CF45" s="282"/>
      <c r="CG45" s="282"/>
      <c r="CH45" s="282"/>
      <c r="CI45" s="282"/>
      <c r="CJ45" s="282"/>
      <c r="CK45" s="282"/>
      <c r="CL45" s="282"/>
      <c r="CM45" s="283"/>
      <c r="CN45" s="281"/>
      <c r="CO45" s="282"/>
      <c r="CP45" s="282"/>
      <c r="CQ45" s="282"/>
      <c r="CR45" s="282"/>
      <c r="CS45" s="282"/>
      <c r="CT45" s="282"/>
      <c r="CU45" s="282"/>
      <c r="CV45" s="282"/>
      <c r="CW45" s="282"/>
      <c r="CX45" s="283"/>
    </row>
    <row r="46" spans="1:102" s="163" customFormat="1" ht="15.75" customHeight="1">
      <c r="A46" s="162"/>
      <c r="B46" s="276" t="s">
        <v>276</v>
      </c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7"/>
      <c r="AV46" s="278"/>
      <c r="AW46" s="279"/>
      <c r="AX46" s="279"/>
      <c r="AY46" s="279"/>
      <c r="AZ46" s="279"/>
      <c r="BA46" s="279"/>
      <c r="BB46" s="279"/>
      <c r="BC46" s="279"/>
      <c r="BD46" s="279"/>
      <c r="BE46" s="279"/>
      <c r="BF46" s="280"/>
      <c r="BG46" s="278"/>
      <c r="BH46" s="279"/>
      <c r="BI46" s="279"/>
      <c r="BJ46" s="279"/>
      <c r="BK46" s="279"/>
      <c r="BL46" s="279"/>
      <c r="BM46" s="279"/>
      <c r="BN46" s="279"/>
      <c r="BO46" s="279"/>
      <c r="BP46" s="279"/>
      <c r="BQ46" s="280"/>
      <c r="BR46" s="281"/>
      <c r="BS46" s="282"/>
      <c r="BT46" s="282"/>
      <c r="BU46" s="282"/>
      <c r="BV46" s="282"/>
      <c r="BW46" s="282"/>
      <c r="BX46" s="282"/>
      <c r="BY46" s="282"/>
      <c r="BZ46" s="282"/>
      <c r="CA46" s="282"/>
      <c r="CB46" s="283"/>
      <c r="CC46" s="281"/>
      <c r="CD46" s="282"/>
      <c r="CE46" s="282"/>
      <c r="CF46" s="282"/>
      <c r="CG46" s="282"/>
      <c r="CH46" s="282"/>
      <c r="CI46" s="282"/>
      <c r="CJ46" s="282"/>
      <c r="CK46" s="282"/>
      <c r="CL46" s="282"/>
      <c r="CM46" s="283"/>
      <c r="CN46" s="281"/>
      <c r="CO46" s="282"/>
      <c r="CP46" s="282"/>
      <c r="CQ46" s="282"/>
      <c r="CR46" s="282"/>
      <c r="CS46" s="282"/>
      <c r="CT46" s="282"/>
      <c r="CU46" s="282"/>
      <c r="CV46" s="282"/>
      <c r="CW46" s="282"/>
      <c r="CX46" s="283"/>
    </row>
    <row r="47" spans="1:102" s="163" customFormat="1" ht="60" customHeight="1">
      <c r="A47" s="162"/>
      <c r="B47" s="276" t="s">
        <v>277</v>
      </c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7"/>
      <c r="AV47" s="278"/>
      <c r="AW47" s="279"/>
      <c r="AX47" s="279"/>
      <c r="AY47" s="279"/>
      <c r="AZ47" s="279"/>
      <c r="BA47" s="279"/>
      <c r="BB47" s="279"/>
      <c r="BC47" s="279"/>
      <c r="BD47" s="279"/>
      <c r="BE47" s="279"/>
      <c r="BF47" s="280"/>
      <c r="BG47" s="278"/>
      <c r="BH47" s="279"/>
      <c r="BI47" s="279"/>
      <c r="BJ47" s="279"/>
      <c r="BK47" s="279"/>
      <c r="BL47" s="279"/>
      <c r="BM47" s="279"/>
      <c r="BN47" s="279"/>
      <c r="BO47" s="279"/>
      <c r="BP47" s="279"/>
      <c r="BQ47" s="280"/>
      <c r="BR47" s="281"/>
      <c r="BS47" s="282"/>
      <c r="BT47" s="282"/>
      <c r="BU47" s="282"/>
      <c r="BV47" s="282"/>
      <c r="BW47" s="282"/>
      <c r="BX47" s="282"/>
      <c r="BY47" s="282"/>
      <c r="BZ47" s="282"/>
      <c r="CA47" s="282"/>
      <c r="CB47" s="283"/>
      <c r="CC47" s="281"/>
      <c r="CD47" s="282"/>
      <c r="CE47" s="282"/>
      <c r="CF47" s="282"/>
      <c r="CG47" s="282"/>
      <c r="CH47" s="282"/>
      <c r="CI47" s="282"/>
      <c r="CJ47" s="282"/>
      <c r="CK47" s="282"/>
      <c r="CL47" s="282"/>
      <c r="CM47" s="283"/>
      <c r="CN47" s="281"/>
      <c r="CO47" s="282"/>
      <c r="CP47" s="282"/>
      <c r="CQ47" s="282"/>
      <c r="CR47" s="282"/>
      <c r="CS47" s="282"/>
      <c r="CT47" s="282"/>
      <c r="CU47" s="282"/>
      <c r="CV47" s="282"/>
      <c r="CW47" s="282"/>
      <c r="CX47" s="283"/>
    </row>
    <row r="48" spans="1:102" s="163" customFormat="1">
      <c r="A48" s="165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</row>
    <row r="49" spans="1:102" s="158" customFormat="1" ht="15.75">
      <c r="A49" s="286"/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286"/>
      <c r="BR49" s="286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6"/>
      <c r="CE49" s="286"/>
      <c r="CF49" s="286"/>
      <c r="CG49" s="286"/>
      <c r="CH49" s="286"/>
      <c r="CI49" s="286"/>
      <c r="CJ49" s="286"/>
      <c r="CK49" s="286"/>
      <c r="CL49" s="286"/>
      <c r="CM49" s="286"/>
      <c r="CN49" s="286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</row>
    <row r="50" spans="1:102" s="160" customFormat="1" ht="13.5" customHeight="1">
      <c r="A50" s="287" t="s">
        <v>7</v>
      </c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 t="s">
        <v>20</v>
      </c>
      <c r="AM50" s="287"/>
      <c r="AN50" s="287"/>
      <c r="AO50" s="287"/>
      <c r="AP50" s="287"/>
      <c r="AQ50" s="287"/>
      <c r="AR50" s="287"/>
      <c r="AS50" s="287"/>
      <c r="AT50" s="287"/>
      <c r="AU50" s="287"/>
      <c r="AV50" s="287"/>
      <c r="AW50" s="287"/>
      <c r="AX50" s="287"/>
      <c r="AY50" s="287"/>
      <c r="AZ50" s="287"/>
      <c r="BA50" s="287"/>
      <c r="BB50" s="287"/>
      <c r="BC50" s="287"/>
      <c r="BD50" s="287"/>
      <c r="BE50" s="287"/>
      <c r="BF50" s="287"/>
      <c r="BG50" s="287"/>
      <c r="BH50" s="287"/>
      <c r="BI50" s="287"/>
      <c r="BJ50" s="287"/>
      <c r="BK50" s="287"/>
      <c r="BL50" s="287"/>
      <c r="BM50" s="287"/>
      <c r="BN50" s="287"/>
      <c r="BO50" s="287"/>
      <c r="BP50" s="287"/>
      <c r="BQ50" s="287"/>
      <c r="BR50" s="287"/>
      <c r="BS50" s="287"/>
      <c r="BT50" s="287"/>
      <c r="BU50" s="287"/>
      <c r="BV50" s="287"/>
      <c r="BW50" s="287" t="s">
        <v>8</v>
      </c>
      <c r="BX50" s="287"/>
      <c r="BY50" s="287"/>
      <c r="BZ50" s="287"/>
      <c r="CA50" s="287"/>
      <c r="CB50" s="287"/>
      <c r="CC50" s="287"/>
      <c r="CD50" s="287"/>
      <c r="CE50" s="287"/>
      <c r="CF50" s="287"/>
      <c r="CG50" s="287"/>
      <c r="CH50" s="287"/>
      <c r="CI50" s="287"/>
      <c r="CJ50" s="287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7"/>
      <c r="CW50" s="287"/>
      <c r="CX50" s="287"/>
    </row>
    <row r="51" spans="1:102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</row>
    <row r="52" spans="1:102" ht="9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102" s="167" customFormat="1" ht="27.75" customHeight="1">
      <c r="A53" s="284" t="s">
        <v>278</v>
      </c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  <c r="AT53" s="285"/>
      <c r="AU53" s="285"/>
      <c r="AV53" s="285"/>
      <c r="AW53" s="285"/>
      <c r="AX53" s="285"/>
      <c r="AY53" s="285"/>
      <c r="AZ53" s="285"/>
      <c r="BA53" s="285"/>
      <c r="BB53" s="285"/>
      <c r="BC53" s="285"/>
      <c r="BD53" s="285"/>
      <c r="BE53" s="285"/>
      <c r="BF53" s="285"/>
      <c r="BG53" s="285"/>
      <c r="BH53" s="285"/>
      <c r="BI53" s="285"/>
      <c r="BJ53" s="285"/>
      <c r="BK53" s="285"/>
      <c r="BL53" s="285"/>
      <c r="BM53" s="285"/>
      <c r="BN53" s="285"/>
      <c r="BO53" s="285"/>
      <c r="BP53" s="285"/>
      <c r="BQ53" s="285"/>
      <c r="BR53" s="285"/>
      <c r="BS53" s="285"/>
      <c r="BT53" s="285"/>
      <c r="BU53" s="285"/>
      <c r="BV53" s="285"/>
      <c r="BW53" s="285"/>
      <c r="BX53" s="285"/>
      <c r="BY53" s="285"/>
      <c r="BZ53" s="285"/>
      <c r="CA53" s="285"/>
      <c r="CB53" s="285"/>
      <c r="CC53" s="285"/>
      <c r="CD53" s="285"/>
      <c r="CE53" s="285"/>
      <c r="CF53" s="285"/>
      <c r="CG53" s="285"/>
      <c r="CH53" s="285"/>
      <c r="CI53" s="285"/>
      <c r="CJ53" s="285"/>
      <c r="CK53" s="285"/>
      <c r="CL53" s="285"/>
      <c r="CM53" s="285"/>
      <c r="CN53" s="285"/>
      <c r="CO53" s="285"/>
      <c r="CP53" s="285"/>
      <c r="CQ53" s="285"/>
      <c r="CR53" s="285"/>
      <c r="CS53" s="285"/>
      <c r="CT53" s="285"/>
      <c r="CU53" s="285"/>
      <c r="CV53" s="285"/>
      <c r="CW53" s="285"/>
      <c r="CX53" s="285"/>
    </row>
    <row r="54" spans="1:102" s="167" customFormat="1" ht="26.25" customHeight="1">
      <c r="A54" s="284" t="s">
        <v>279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  <c r="AS54" s="285"/>
      <c r="AT54" s="285"/>
      <c r="AU54" s="285"/>
      <c r="AV54" s="285"/>
      <c r="AW54" s="285"/>
      <c r="AX54" s="285"/>
      <c r="AY54" s="285"/>
      <c r="AZ54" s="285"/>
      <c r="BA54" s="285"/>
      <c r="BB54" s="285"/>
      <c r="BC54" s="285"/>
      <c r="BD54" s="285"/>
      <c r="BE54" s="285"/>
      <c r="BF54" s="285"/>
      <c r="BG54" s="285"/>
      <c r="BH54" s="285"/>
      <c r="BI54" s="285"/>
      <c r="BJ54" s="285"/>
      <c r="BK54" s="285"/>
      <c r="BL54" s="285"/>
      <c r="BM54" s="285"/>
      <c r="BN54" s="285"/>
      <c r="BO54" s="285"/>
      <c r="BP54" s="285"/>
      <c r="BQ54" s="285"/>
      <c r="BR54" s="285"/>
      <c r="BS54" s="285"/>
      <c r="BT54" s="285"/>
      <c r="BU54" s="285"/>
      <c r="BV54" s="285"/>
      <c r="BW54" s="285"/>
      <c r="BX54" s="285"/>
      <c r="BY54" s="285"/>
      <c r="BZ54" s="285"/>
      <c r="CA54" s="285"/>
      <c r="CB54" s="285"/>
      <c r="CC54" s="285"/>
      <c r="CD54" s="285"/>
      <c r="CE54" s="285"/>
      <c r="CF54" s="285"/>
      <c r="CG54" s="285"/>
      <c r="CH54" s="285"/>
      <c r="CI54" s="285"/>
      <c r="CJ54" s="285"/>
      <c r="CK54" s="285"/>
      <c r="CL54" s="285"/>
      <c r="CM54" s="285"/>
      <c r="CN54" s="285"/>
      <c r="CO54" s="285"/>
      <c r="CP54" s="285"/>
      <c r="CQ54" s="285"/>
      <c r="CR54" s="285"/>
      <c r="CS54" s="285"/>
      <c r="CT54" s="285"/>
      <c r="CU54" s="285"/>
      <c r="CV54" s="285"/>
      <c r="CW54" s="285"/>
      <c r="CX54" s="285"/>
    </row>
    <row r="55" spans="1:102" ht="3" customHeight="1"/>
  </sheetData>
  <mergeCells count="253">
    <mergeCell ref="A53:CX53"/>
    <mergeCell ref="A54:CX54"/>
    <mergeCell ref="B47:AU47"/>
    <mergeCell ref="A49:AK49"/>
    <mergeCell ref="AL49:BV49"/>
    <mergeCell ref="BW49:CX49"/>
    <mergeCell ref="A50:AK50"/>
    <mergeCell ref="AL50:BV50"/>
    <mergeCell ref="BW50:CX50"/>
    <mergeCell ref="AV47:BF47"/>
    <mergeCell ref="BG47:BQ47"/>
    <mergeCell ref="BR47:CB47"/>
    <mergeCell ref="CC47:CM47"/>
    <mergeCell ref="CN47:CX47"/>
    <mergeCell ref="B46:AU46"/>
    <mergeCell ref="AV46:BF46"/>
    <mergeCell ref="BG46:BQ46"/>
    <mergeCell ref="BR46:CB46"/>
    <mergeCell ref="CC46:CM46"/>
    <mergeCell ref="CN46:CX46"/>
    <mergeCell ref="B45:AU45"/>
    <mergeCell ref="AV45:BF45"/>
    <mergeCell ref="BG45:BQ45"/>
    <mergeCell ref="BR45:CB45"/>
    <mergeCell ref="CC45:CM45"/>
    <mergeCell ref="CN45:CX45"/>
    <mergeCell ref="B44:AU44"/>
    <mergeCell ref="AV44:BF44"/>
    <mergeCell ref="BG44:BQ44"/>
    <mergeCell ref="BR44:CB44"/>
    <mergeCell ref="CC44:CM44"/>
    <mergeCell ref="CN44:CX44"/>
    <mergeCell ref="B43:AU43"/>
    <mergeCell ref="AV43:BF43"/>
    <mergeCell ref="BG43:BQ43"/>
    <mergeCell ref="BR43:CB43"/>
    <mergeCell ref="CC43:CM43"/>
    <mergeCell ref="CN43:CX43"/>
    <mergeCell ref="B42:AU42"/>
    <mergeCell ref="AV42:BF42"/>
    <mergeCell ref="BG42:BQ42"/>
    <mergeCell ref="BR42:CB42"/>
    <mergeCell ref="CC42:CM42"/>
    <mergeCell ref="CN42:CX42"/>
    <mergeCell ref="B41:AU41"/>
    <mergeCell ref="AV41:BF41"/>
    <mergeCell ref="BG41:BQ41"/>
    <mergeCell ref="BR41:CB41"/>
    <mergeCell ref="CC41:CM41"/>
    <mergeCell ref="CN41:CX41"/>
    <mergeCell ref="B40:AU40"/>
    <mergeCell ref="AV40:BF40"/>
    <mergeCell ref="BG40:BQ40"/>
    <mergeCell ref="BR40:CB40"/>
    <mergeCell ref="CC40:CM40"/>
    <mergeCell ref="CN40:CX40"/>
    <mergeCell ref="B39:AU39"/>
    <mergeCell ref="AV39:BF39"/>
    <mergeCell ref="BG39:BQ39"/>
    <mergeCell ref="BR39:CB39"/>
    <mergeCell ref="CC39:CM39"/>
    <mergeCell ref="CN39:CX39"/>
    <mergeCell ref="B38:AU38"/>
    <mergeCell ref="AV38:BF38"/>
    <mergeCell ref="BG38:BQ38"/>
    <mergeCell ref="BR38:CB38"/>
    <mergeCell ref="CC38:CM38"/>
    <mergeCell ref="CN38:CX38"/>
    <mergeCell ref="B37:AU37"/>
    <mergeCell ref="AV37:BF37"/>
    <mergeCell ref="BG37:BQ37"/>
    <mergeCell ref="BR37:CB37"/>
    <mergeCell ref="CC37:CM37"/>
    <mergeCell ref="CN37:CX37"/>
    <mergeCell ref="B36:AU36"/>
    <mergeCell ref="AV36:BF36"/>
    <mergeCell ref="BG36:BQ36"/>
    <mergeCell ref="BR36:CB36"/>
    <mergeCell ref="CC36:CM36"/>
    <mergeCell ref="CN36:CX36"/>
    <mergeCell ref="B35:AU35"/>
    <mergeCell ref="AV35:BF35"/>
    <mergeCell ref="BG35:BQ35"/>
    <mergeCell ref="BR35:CB35"/>
    <mergeCell ref="CC35:CM35"/>
    <mergeCell ref="CN35:CX35"/>
    <mergeCell ref="B34:AU34"/>
    <mergeCell ref="AV34:BF34"/>
    <mergeCell ref="BG34:BQ34"/>
    <mergeCell ref="BR34:CB34"/>
    <mergeCell ref="CC34:CM34"/>
    <mergeCell ref="CN34:CX34"/>
    <mergeCell ref="B33:AU33"/>
    <mergeCell ref="AV33:BF33"/>
    <mergeCell ref="BG33:BQ33"/>
    <mergeCell ref="BR33:CB33"/>
    <mergeCell ref="CC33:CM33"/>
    <mergeCell ref="CN33:CX33"/>
    <mergeCell ref="B32:AU32"/>
    <mergeCell ref="AV32:BF32"/>
    <mergeCell ref="BG32:BQ32"/>
    <mergeCell ref="BR32:CB32"/>
    <mergeCell ref="CC32:CM32"/>
    <mergeCell ref="CN32:CX32"/>
    <mergeCell ref="B31:AU31"/>
    <mergeCell ref="AV31:BF31"/>
    <mergeCell ref="BG31:BQ31"/>
    <mergeCell ref="BR31:CB31"/>
    <mergeCell ref="CC31:CM31"/>
    <mergeCell ref="CN31:CX31"/>
    <mergeCell ref="B30:AU30"/>
    <mergeCell ref="AV30:BF30"/>
    <mergeCell ref="BG30:BQ30"/>
    <mergeCell ref="BR30:CB30"/>
    <mergeCell ref="CC30:CM30"/>
    <mergeCell ref="CN30:CX30"/>
    <mergeCell ref="B29:AU29"/>
    <mergeCell ref="AV29:BF29"/>
    <mergeCell ref="BG29:BQ29"/>
    <mergeCell ref="BR29:CB29"/>
    <mergeCell ref="CC29:CM29"/>
    <mergeCell ref="CN29:CX29"/>
    <mergeCell ref="B28:AU28"/>
    <mergeCell ref="AV28:BF28"/>
    <mergeCell ref="BG28:BQ28"/>
    <mergeCell ref="BR28:CB28"/>
    <mergeCell ref="CC28:CM28"/>
    <mergeCell ref="CN28:CX28"/>
    <mergeCell ref="B27:AU27"/>
    <mergeCell ref="AV27:BF27"/>
    <mergeCell ref="BG27:BQ27"/>
    <mergeCell ref="BR27:CB27"/>
    <mergeCell ref="CC27:CM27"/>
    <mergeCell ref="CN27:CX27"/>
    <mergeCell ref="B26:AU26"/>
    <mergeCell ref="AV26:BF26"/>
    <mergeCell ref="BG26:BQ26"/>
    <mergeCell ref="BR26:CB26"/>
    <mergeCell ref="CC26:CM26"/>
    <mergeCell ref="CN26:CX26"/>
    <mergeCell ref="B25:AU25"/>
    <mergeCell ref="AV25:BF25"/>
    <mergeCell ref="BG25:BQ25"/>
    <mergeCell ref="BR25:CB25"/>
    <mergeCell ref="CC25:CM25"/>
    <mergeCell ref="CN25:CX25"/>
    <mergeCell ref="B24:AU24"/>
    <mergeCell ref="AV24:BF24"/>
    <mergeCell ref="BG24:BQ24"/>
    <mergeCell ref="BR24:CB24"/>
    <mergeCell ref="CC24:CM24"/>
    <mergeCell ref="CN24:CX24"/>
    <mergeCell ref="B23:AU23"/>
    <mergeCell ref="AV23:BF23"/>
    <mergeCell ref="BG23:BQ23"/>
    <mergeCell ref="BR23:CB23"/>
    <mergeCell ref="CC23:CM23"/>
    <mergeCell ref="CN23:CX23"/>
    <mergeCell ref="B22:AU22"/>
    <mergeCell ref="AV22:BF22"/>
    <mergeCell ref="BG22:BQ22"/>
    <mergeCell ref="BR22:CB22"/>
    <mergeCell ref="CC22:CM22"/>
    <mergeCell ref="CN22:CX22"/>
    <mergeCell ref="B21:AU21"/>
    <mergeCell ref="AV21:BF21"/>
    <mergeCell ref="BG21:BQ21"/>
    <mergeCell ref="BR21:CB21"/>
    <mergeCell ref="CC21:CM21"/>
    <mergeCell ref="CN21:CX21"/>
    <mergeCell ref="B20:AU20"/>
    <mergeCell ref="AV20:BF20"/>
    <mergeCell ref="BG20:BQ20"/>
    <mergeCell ref="BR20:CB20"/>
    <mergeCell ref="CC20:CM20"/>
    <mergeCell ref="CN20:CX20"/>
    <mergeCell ref="B19:AU19"/>
    <mergeCell ref="AV19:BF19"/>
    <mergeCell ref="BG19:BQ19"/>
    <mergeCell ref="BR19:CB19"/>
    <mergeCell ref="CC19:CM19"/>
    <mergeCell ref="CN19:CX19"/>
    <mergeCell ref="B18:AU18"/>
    <mergeCell ref="AV18:BF18"/>
    <mergeCell ref="BG18:BQ18"/>
    <mergeCell ref="BR18:CB18"/>
    <mergeCell ref="CC18:CM18"/>
    <mergeCell ref="CN18:CX18"/>
    <mergeCell ref="B17:AU17"/>
    <mergeCell ref="AV17:BF17"/>
    <mergeCell ref="BG17:BQ17"/>
    <mergeCell ref="BR17:CB17"/>
    <mergeCell ref="CC17:CM17"/>
    <mergeCell ref="CN17:CX17"/>
    <mergeCell ref="B16:AU16"/>
    <mergeCell ref="AV16:BF16"/>
    <mergeCell ref="BG16:BQ16"/>
    <mergeCell ref="BR16:CB16"/>
    <mergeCell ref="CC16:CM16"/>
    <mergeCell ref="CN16:CX16"/>
    <mergeCell ref="B15:AU15"/>
    <mergeCell ref="AV15:BF15"/>
    <mergeCell ref="BG15:BQ15"/>
    <mergeCell ref="BR15:CB15"/>
    <mergeCell ref="CC15:CM15"/>
    <mergeCell ref="CN15:CX15"/>
    <mergeCell ref="B14:AU14"/>
    <mergeCell ref="AV14:BF14"/>
    <mergeCell ref="BG14:BQ14"/>
    <mergeCell ref="BR14:CB14"/>
    <mergeCell ref="CC14:CM14"/>
    <mergeCell ref="CN14:CX14"/>
    <mergeCell ref="B13:AU13"/>
    <mergeCell ref="AV13:BF13"/>
    <mergeCell ref="BG13:BQ13"/>
    <mergeCell ref="BR13:CB13"/>
    <mergeCell ref="CC13:CM13"/>
    <mergeCell ref="CN13:CX13"/>
    <mergeCell ref="B12:AU12"/>
    <mergeCell ref="AV12:BF12"/>
    <mergeCell ref="BG12:BQ12"/>
    <mergeCell ref="BR12:CB12"/>
    <mergeCell ref="CC12:CM12"/>
    <mergeCell ref="CN12:CX12"/>
    <mergeCell ref="B11:AU11"/>
    <mergeCell ref="AV11:BF11"/>
    <mergeCell ref="BG11:BQ11"/>
    <mergeCell ref="BR11:CB11"/>
    <mergeCell ref="CC11:CM11"/>
    <mergeCell ref="CN11:CX11"/>
    <mergeCell ref="B10:AU10"/>
    <mergeCell ref="AV10:BF10"/>
    <mergeCell ref="BG10:BQ10"/>
    <mergeCell ref="BR10:CB10"/>
    <mergeCell ref="CC10:CM10"/>
    <mergeCell ref="CN10:CX10"/>
    <mergeCell ref="CN8:CX8"/>
    <mergeCell ref="B9:AU9"/>
    <mergeCell ref="AV9:BF9"/>
    <mergeCell ref="BG9:BQ9"/>
    <mergeCell ref="BR9:CB9"/>
    <mergeCell ref="CC9:CM9"/>
    <mergeCell ref="CN9:CX9"/>
    <mergeCell ref="A3:CX3"/>
    <mergeCell ref="I4:CP4"/>
    <mergeCell ref="I5:CP5"/>
    <mergeCell ref="A7:AU7"/>
    <mergeCell ref="AV7:CX7"/>
    <mergeCell ref="A8:AU8"/>
    <mergeCell ref="AV8:BF8"/>
    <mergeCell ref="BG8:BQ8"/>
    <mergeCell ref="BR8:CB8"/>
    <mergeCell ref="CC8:CM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3:BN20"/>
  <sheetViews>
    <sheetView view="pageBreakPreview" topLeftCell="A2" zoomScale="120" zoomScaleNormal="100" zoomScaleSheetLayoutView="120" workbookViewId="0">
      <selection activeCell="A12" sqref="A12"/>
    </sheetView>
  </sheetViews>
  <sheetFormatPr defaultRowHeight="15"/>
  <cols>
    <col min="1" max="1" width="57" style="65" customWidth="1"/>
    <col min="2" max="2" width="16" style="65" customWidth="1"/>
    <col min="3" max="16384" width="9.140625" style="65"/>
  </cols>
  <sheetData>
    <row r="3" spans="1:66" ht="47.25" customHeight="1">
      <c r="A3" s="288" t="s">
        <v>203</v>
      </c>
      <c r="B3" s="288"/>
    </row>
    <row r="4" spans="1:66" ht="13.5" customHeight="1">
      <c r="A4" s="100"/>
      <c r="B4" s="100"/>
    </row>
    <row r="5" spans="1:66" ht="18.75" customHeight="1">
      <c r="A5" s="236" t="s">
        <v>169</v>
      </c>
      <c r="B5" s="236"/>
    </row>
    <row r="6" spans="1:66">
      <c r="A6" s="289" t="s">
        <v>15</v>
      </c>
      <c r="B6" s="289"/>
    </row>
    <row r="8" spans="1:66">
      <c r="A8" s="101" t="s">
        <v>53</v>
      </c>
      <c r="B8" s="27" t="s">
        <v>33</v>
      </c>
    </row>
    <row r="9" spans="1:66">
      <c r="A9" s="101">
        <v>1</v>
      </c>
      <c r="B9" s="27">
        <v>2</v>
      </c>
    </row>
    <row r="10" spans="1:66" s="68" customFormat="1" ht="96.75" customHeight="1">
      <c r="A10" s="51" t="s">
        <v>24</v>
      </c>
      <c r="B10" s="58">
        <v>7</v>
      </c>
      <c r="C10" s="34"/>
      <c r="D10" s="50"/>
      <c r="E10" s="49"/>
      <c r="F10" s="49"/>
      <c r="G10" s="49"/>
      <c r="H10" s="49"/>
      <c r="I10" s="49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</row>
    <row r="11" spans="1:66" s="68" customFormat="1" ht="114.75" customHeight="1">
      <c r="A11" s="52" t="s">
        <v>25</v>
      </c>
      <c r="B11" s="58">
        <v>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</row>
    <row r="12" spans="1:66" s="68" customFormat="1" ht="39.75" customHeight="1">
      <c r="A12" s="53" t="s">
        <v>26</v>
      </c>
      <c r="B12" s="60">
        <f>B10/MAX(1,(B10-B11))</f>
        <v>1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</row>
    <row r="16" spans="1:66">
      <c r="A16" s="218" t="s">
        <v>206</v>
      </c>
      <c r="B16" s="218"/>
    </row>
    <row r="17" spans="1:2">
      <c r="A17" s="64" t="s">
        <v>23</v>
      </c>
      <c r="B17" s="26" t="s">
        <v>8</v>
      </c>
    </row>
    <row r="20" spans="1:2">
      <c r="A20" s="67"/>
    </row>
  </sheetData>
  <mergeCells count="4">
    <mergeCell ref="A3:B3"/>
    <mergeCell ref="A5:B5"/>
    <mergeCell ref="A6:B6"/>
    <mergeCell ref="A16:B16"/>
  </mergeCells>
  <phoneticPr fontId="5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3:BN17"/>
  <sheetViews>
    <sheetView view="pageBreakPreview" zoomScaleNormal="100" zoomScaleSheetLayoutView="100" workbookViewId="0">
      <selection activeCell="A11" sqref="A11"/>
    </sheetView>
  </sheetViews>
  <sheetFormatPr defaultRowHeight="15"/>
  <cols>
    <col min="1" max="1" width="57" style="65" customWidth="1"/>
    <col min="2" max="2" width="17.140625" style="65" customWidth="1"/>
    <col min="3" max="16384" width="9.140625" style="65"/>
  </cols>
  <sheetData>
    <row r="3" spans="1:66" ht="52.5" customHeight="1">
      <c r="A3" s="288" t="s">
        <v>205</v>
      </c>
      <c r="B3" s="288"/>
    </row>
    <row r="4" spans="1:66" ht="12.75" customHeight="1">
      <c r="A4" s="100"/>
      <c r="B4" s="100"/>
    </row>
    <row r="5" spans="1:66" ht="18.75" customHeight="1">
      <c r="A5" s="236" t="s">
        <v>169</v>
      </c>
      <c r="B5" s="236"/>
    </row>
    <row r="6" spans="1:66">
      <c r="A6" s="289" t="s">
        <v>15</v>
      </c>
      <c r="B6" s="289"/>
    </row>
    <row r="8" spans="1:66">
      <c r="A8" s="98" t="s">
        <v>53</v>
      </c>
      <c r="B8" s="99" t="s">
        <v>33</v>
      </c>
      <c r="D8" s="67"/>
      <c r="E8" s="67"/>
    </row>
    <row r="9" spans="1:66">
      <c r="A9" s="98">
        <v>1</v>
      </c>
      <c r="B9" s="99">
        <v>2</v>
      </c>
      <c r="D9" s="67"/>
      <c r="E9" s="67"/>
    </row>
    <row r="10" spans="1:66" s="68" customFormat="1" ht="86.25" customHeight="1">
      <c r="A10" s="53" t="s">
        <v>27</v>
      </c>
      <c r="B10" s="58">
        <v>3</v>
      </c>
      <c r="C10" s="34"/>
      <c r="D10" s="50"/>
      <c r="E10" s="49"/>
      <c r="F10" s="49"/>
      <c r="G10" s="49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</row>
    <row r="11" spans="1:66" s="68" customFormat="1" ht="114.75" customHeight="1">
      <c r="A11" s="54" t="s">
        <v>28</v>
      </c>
      <c r="B11" s="58">
        <v>0</v>
      </c>
      <c r="C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</row>
    <row r="12" spans="1:66" s="68" customFormat="1" ht="39.75" customHeight="1">
      <c r="A12" s="53" t="s">
        <v>29</v>
      </c>
      <c r="B12" s="24">
        <f>B10/MAX(1,(B10-B11))</f>
        <v>1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5"/>
      <c r="BM12" s="35"/>
      <c r="BN12" s="35"/>
    </row>
    <row r="16" spans="1:66">
      <c r="A16" s="218" t="s">
        <v>202</v>
      </c>
      <c r="B16" s="218"/>
    </row>
    <row r="17" spans="1:2">
      <c r="A17" s="64" t="s">
        <v>207</v>
      </c>
      <c r="B17" s="28" t="s">
        <v>209</v>
      </c>
    </row>
  </sheetData>
  <mergeCells count="4">
    <mergeCell ref="A16:B16"/>
    <mergeCell ref="A3:B3"/>
    <mergeCell ref="A5:B5"/>
    <mergeCell ref="A6:B6"/>
  </mergeCells>
  <phoneticPr fontId="5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3:BN17"/>
  <sheetViews>
    <sheetView view="pageBreakPreview" zoomScaleNormal="100" zoomScaleSheetLayoutView="100" workbookViewId="0">
      <selection activeCell="B12" sqref="B12"/>
    </sheetView>
  </sheetViews>
  <sheetFormatPr defaultRowHeight="15"/>
  <cols>
    <col min="1" max="1" width="57" style="65" customWidth="1"/>
    <col min="2" max="2" width="14.7109375" style="65" customWidth="1"/>
    <col min="3" max="16384" width="9.140625" style="65"/>
  </cols>
  <sheetData>
    <row r="3" spans="1:66" ht="63.75" customHeight="1">
      <c r="A3" s="288" t="s">
        <v>204</v>
      </c>
      <c r="B3" s="288"/>
    </row>
    <row r="4" spans="1:66" ht="10.5" customHeight="1">
      <c r="A4" s="100"/>
      <c r="B4" s="100"/>
    </row>
    <row r="5" spans="1:66" ht="18.75" customHeight="1">
      <c r="A5" s="236" t="s">
        <v>169</v>
      </c>
      <c r="B5" s="236"/>
    </row>
    <row r="6" spans="1:66">
      <c r="A6" s="289" t="s">
        <v>15</v>
      </c>
      <c r="B6" s="289"/>
    </row>
    <row r="8" spans="1:66">
      <c r="A8" s="98" t="s">
        <v>53</v>
      </c>
      <c r="B8" s="99" t="s">
        <v>5</v>
      </c>
    </row>
    <row r="9" spans="1:66">
      <c r="A9" s="98">
        <v>1</v>
      </c>
      <c r="B9" s="99">
        <v>2</v>
      </c>
    </row>
    <row r="10" spans="1:66" s="68" customFormat="1" ht="100.5" customHeight="1">
      <c r="A10" s="52" t="s">
        <v>30</v>
      </c>
      <c r="B10" s="58">
        <v>0</v>
      </c>
      <c r="C10" s="49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</row>
    <row r="11" spans="1:66" s="68" customFormat="1" ht="58.5" customHeight="1">
      <c r="A11" s="53" t="s">
        <v>31</v>
      </c>
      <c r="B11" s="58">
        <v>0.7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</row>
    <row r="12" spans="1:66" s="68" customFormat="1" ht="57.75" customHeight="1">
      <c r="A12" s="53" t="s">
        <v>32</v>
      </c>
      <c r="B12" s="24">
        <f>B11/MAX(1,(B11-B10))</f>
        <v>0.7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5"/>
      <c r="BM12" s="35"/>
      <c r="BN12" s="35"/>
    </row>
    <row r="16" spans="1:66">
      <c r="A16" s="218" t="s">
        <v>202</v>
      </c>
      <c r="B16" s="218"/>
    </row>
    <row r="17" spans="1:2">
      <c r="A17" s="64" t="s">
        <v>208</v>
      </c>
      <c r="B17" s="26" t="s">
        <v>8</v>
      </c>
    </row>
  </sheetData>
  <mergeCells count="4">
    <mergeCell ref="A16:B16"/>
    <mergeCell ref="A3:B3"/>
    <mergeCell ref="A5:B5"/>
    <mergeCell ref="A6:B6"/>
  </mergeCells>
  <phoneticPr fontId="5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M34"/>
  <sheetViews>
    <sheetView view="pageBreakPreview" zoomScale="110" zoomScaleNormal="100" zoomScaleSheetLayoutView="110" workbookViewId="0">
      <selection activeCell="H36" sqref="H36"/>
    </sheetView>
  </sheetViews>
  <sheetFormatPr defaultRowHeight="15" outlineLevelRow="1" outlineLevelCol="1"/>
  <cols>
    <col min="1" max="1" width="4.85546875" style="11" customWidth="1"/>
    <col min="2" max="2" width="43.140625" style="11" customWidth="1"/>
    <col min="3" max="3" width="5.7109375" style="11" hidden="1" customWidth="1" outlineLevel="1"/>
    <col min="4" max="4" width="19.85546875" style="11" customWidth="1" collapsed="1"/>
    <col min="5" max="5" width="12.140625" style="11" customWidth="1" outlineLevel="1"/>
    <col min="6" max="16384" width="9.140625" style="11"/>
  </cols>
  <sheetData>
    <row r="1" spans="1:5" s="6" customFormat="1" ht="12.75" customHeight="1">
      <c r="A1" s="36"/>
      <c r="B1" s="36"/>
      <c r="C1" s="36"/>
      <c r="D1" s="36"/>
      <c r="E1" s="36"/>
    </row>
    <row r="2" spans="1:5" s="6" customFormat="1" ht="12.75" customHeight="1">
      <c r="A2" s="36"/>
      <c r="B2" s="36"/>
      <c r="C2" s="36"/>
      <c r="D2" s="36"/>
      <c r="E2" s="36"/>
    </row>
    <row r="3" spans="1:5" s="6" customFormat="1" ht="33.75" customHeight="1">
      <c r="A3" s="297" t="s">
        <v>218</v>
      </c>
      <c r="B3" s="297"/>
      <c r="C3" s="297"/>
      <c r="D3" s="297"/>
      <c r="E3" s="297"/>
    </row>
    <row r="4" spans="1:5" s="6" customFormat="1" ht="18.75" customHeight="1">
      <c r="A4" s="292" t="s">
        <v>210</v>
      </c>
      <c r="B4" s="292"/>
      <c r="C4" s="292"/>
      <c r="D4" s="292"/>
      <c r="E4" s="292"/>
    </row>
    <row r="5" spans="1:5" s="6" customFormat="1">
      <c r="A5" s="293" t="s">
        <v>15</v>
      </c>
      <c r="B5" s="293"/>
      <c r="C5" s="293"/>
      <c r="D5" s="293"/>
      <c r="E5" s="293"/>
    </row>
    <row r="6" spans="1:5" s="6" customFormat="1">
      <c r="A6" s="8"/>
      <c r="B6" s="8"/>
      <c r="C6" s="8"/>
      <c r="D6" s="8"/>
      <c r="E6" s="8"/>
    </row>
    <row r="7" spans="1:5" s="6" customFormat="1" ht="13.5" customHeight="1"/>
    <row r="8" spans="1:5" s="37" customFormat="1" ht="45.75" customHeight="1">
      <c r="A8" s="113" t="s">
        <v>13</v>
      </c>
      <c r="B8" s="113" t="s">
        <v>53</v>
      </c>
      <c r="C8" s="113"/>
      <c r="D8" s="113" t="s">
        <v>54</v>
      </c>
      <c r="E8" s="113" t="s">
        <v>248</v>
      </c>
    </row>
    <row r="9" spans="1:5" s="6" customFormat="1" ht="46.5" customHeight="1">
      <c r="A9" s="9">
        <v>1</v>
      </c>
      <c r="B9" s="33" t="s">
        <v>34</v>
      </c>
      <c r="C9" s="33"/>
      <c r="D9" s="177" t="s">
        <v>144</v>
      </c>
      <c r="E9" s="59">
        <v>0</v>
      </c>
    </row>
    <row r="10" spans="1:5" s="6" customFormat="1" ht="46.5" customHeight="1">
      <c r="A10" s="9">
        <v>2</v>
      </c>
      <c r="B10" s="33" t="s">
        <v>55</v>
      </c>
      <c r="C10" s="33"/>
      <c r="D10" s="177" t="s">
        <v>145</v>
      </c>
      <c r="E10" s="59" t="s">
        <v>6</v>
      </c>
    </row>
    <row r="11" spans="1:5" s="6" customFormat="1" ht="46.5" customHeight="1">
      <c r="A11" s="9">
        <v>3</v>
      </c>
      <c r="B11" s="33" t="s">
        <v>56</v>
      </c>
      <c r="C11" s="33"/>
      <c r="D11" s="177" t="s">
        <v>146</v>
      </c>
      <c r="E11" s="59" t="s">
        <v>6</v>
      </c>
    </row>
    <row r="12" spans="1:5" s="6" customFormat="1" ht="46.5" customHeight="1">
      <c r="A12" s="9">
        <v>4</v>
      </c>
      <c r="B12" s="33" t="s">
        <v>57</v>
      </c>
      <c r="C12" s="33"/>
      <c r="D12" s="177" t="s">
        <v>147</v>
      </c>
      <c r="E12" s="59" t="s">
        <v>6</v>
      </c>
    </row>
    <row r="13" spans="1:5" s="6" customFormat="1" ht="63" customHeight="1">
      <c r="A13" s="9">
        <v>5</v>
      </c>
      <c r="B13" s="33" t="s">
        <v>58</v>
      </c>
      <c r="C13" s="33"/>
      <c r="D13" s="177" t="s">
        <v>148</v>
      </c>
      <c r="E13" s="59">
        <f>0.4*'форма 3.1'!B12+0.4*'форма 3.2'!B12+0.2*'форма 3.3'!B12</f>
        <v>0.94000000000000006</v>
      </c>
    </row>
    <row r="14" spans="1:5" s="6" customFormat="1" ht="46.5" customHeight="1">
      <c r="A14" s="9">
        <v>6</v>
      </c>
      <c r="B14" s="33" t="s">
        <v>59</v>
      </c>
      <c r="C14" s="33"/>
      <c r="D14" s="177" t="s">
        <v>149</v>
      </c>
      <c r="E14" s="59">
        <v>0.89749999999999996</v>
      </c>
    </row>
    <row r="15" spans="1:5" s="6" customFormat="1" ht="46.5" customHeight="1">
      <c r="A15" s="9">
        <v>7</v>
      </c>
      <c r="B15" s="38" t="s">
        <v>211</v>
      </c>
      <c r="C15" s="38"/>
      <c r="D15" s="41" t="s">
        <v>150</v>
      </c>
      <c r="E15" s="59">
        <v>0</v>
      </c>
    </row>
    <row r="16" spans="1:5" s="6" customFormat="1" ht="45" customHeight="1">
      <c r="A16" s="9">
        <v>8</v>
      </c>
      <c r="B16" s="33" t="s">
        <v>212</v>
      </c>
      <c r="C16" s="38"/>
      <c r="D16" s="41" t="s">
        <v>150</v>
      </c>
      <c r="E16" s="59">
        <v>0</v>
      </c>
    </row>
    <row r="17" spans="1:13" s="6" customFormat="1" ht="42" customHeight="1">
      <c r="A17" s="9">
        <v>9</v>
      </c>
      <c r="B17" s="38" t="s">
        <v>213</v>
      </c>
      <c r="C17" s="39"/>
      <c r="D17" s="41" t="s">
        <v>150</v>
      </c>
      <c r="E17" s="59">
        <v>1.01</v>
      </c>
      <c r="F17" s="40"/>
    </row>
    <row r="18" spans="1:13" s="6" customFormat="1" ht="44.25" customHeight="1">
      <c r="A18" s="9">
        <v>10</v>
      </c>
      <c r="B18" s="38" t="s">
        <v>214</v>
      </c>
      <c r="C18" s="39"/>
      <c r="D18" s="41" t="s">
        <v>150</v>
      </c>
      <c r="E18" s="61" t="s">
        <v>6</v>
      </c>
      <c r="F18" s="40"/>
    </row>
    <row r="19" spans="1:13" s="6" customFormat="1" ht="48.75" customHeight="1">
      <c r="A19" s="9">
        <v>11</v>
      </c>
      <c r="B19" s="38" t="s">
        <v>215</v>
      </c>
      <c r="C19" s="39"/>
      <c r="D19" s="41" t="s">
        <v>151</v>
      </c>
      <c r="E19" s="61" t="s">
        <v>6</v>
      </c>
      <c r="F19" s="40"/>
    </row>
    <row r="20" spans="1:13" s="6" customFormat="1" ht="48" customHeight="1">
      <c r="A20" s="9">
        <v>12</v>
      </c>
      <c r="B20" s="38" t="s">
        <v>216</v>
      </c>
      <c r="C20" s="39"/>
      <c r="D20" s="41" t="s">
        <v>151</v>
      </c>
      <c r="E20" s="61" t="s">
        <v>6</v>
      </c>
      <c r="F20" s="40"/>
    </row>
    <row r="21" spans="1:13" s="6" customFormat="1" ht="27.75" customHeight="1" outlineLevel="1">
      <c r="A21" s="298">
        <v>13</v>
      </c>
      <c r="B21" s="300" t="s">
        <v>61</v>
      </c>
      <c r="C21" s="15" t="s">
        <v>35</v>
      </c>
      <c r="D21" s="290" t="s">
        <v>60</v>
      </c>
      <c r="E21" s="295">
        <v>0</v>
      </c>
    </row>
    <row r="22" spans="1:13" s="6" customFormat="1" ht="28.5" customHeight="1">
      <c r="A22" s="299"/>
      <c r="B22" s="301"/>
      <c r="C22" s="15" t="s">
        <v>36</v>
      </c>
      <c r="D22" s="291"/>
      <c r="E22" s="296"/>
    </row>
    <row r="23" spans="1:13" s="6" customFormat="1" ht="32.25" customHeight="1">
      <c r="A23" s="21">
        <v>14</v>
      </c>
      <c r="B23" s="22" t="s">
        <v>62</v>
      </c>
      <c r="C23" s="15"/>
      <c r="D23" s="23" t="s">
        <v>60</v>
      </c>
      <c r="E23" s="20" t="s">
        <v>6</v>
      </c>
    </row>
    <row r="24" spans="1:13" s="6" customFormat="1" ht="32.25" customHeight="1">
      <c r="A24" s="21">
        <v>15</v>
      </c>
      <c r="B24" s="22" t="s">
        <v>63</v>
      </c>
      <c r="C24" s="15"/>
      <c r="D24" s="23" t="s">
        <v>60</v>
      </c>
      <c r="E24" s="20" t="s">
        <v>6</v>
      </c>
    </row>
    <row r="25" spans="1:13" s="6" customFormat="1" ht="81" customHeight="1">
      <c r="A25" s="21">
        <v>16</v>
      </c>
      <c r="B25" s="33" t="s">
        <v>37</v>
      </c>
      <c r="C25" s="33"/>
      <c r="D25" s="23" t="s">
        <v>60</v>
      </c>
      <c r="E25" s="62" t="s">
        <v>6</v>
      </c>
    </row>
    <row r="26" spans="1:13" s="6" customFormat="1" ht="35.25" customHeight="1" outlineLevel="1">
      <c r="A26" s="298">
        <v>17</v>
      </c>
      <c r="B26" s="300" t="s">
        <v>39</v>
      </c>
      <c r="C26" s="42" t="s">
        <v>35</v>
      </c>
      <c r="D26" s="290" t="s">
        <v>60</v>
      </c>
      <c r="E26" s="295">
        <v>1</v>
      </c>
      <c r="F26" s="172"/>
      <c r="H26" s="172"/>
    </row>
    <row r="27" spans="1:13" s="6" customFormat="1">
      <c r="A27" s="299"/>
      <c r="B27" s="301"/>
      <c r="C27" s="42" t="s">
        <v>36</v>
      </c>
      <c r="D27" s="291"/>
      <c r="E27" s="296"/>
      <c r="G27" s="63"/>
      <c r="M27" s="8"/>
    </row>
    <row r="28" spans="1:13" s="6" customFormat="1" ht="61.5" outlineLevel="1">
      <c r="A28" s="9">
        <v>18</v>
      </c>
      <c r="B28" s="33" t="s">
        <v>38</v>
      </c>
      <c r="C28" s="15" t="s">
        <v>35</v>
      </c>
      <c r="D28" s="23" t="s">
        <v>60</v>
      </c>
      <c r="E28" s="62">
        <v>0</v>
      </c>
      <c r="F28" s="172"/>
      <c r="G28" s="63"/>
      <c r="H28" s="172"/>
    </row>
    <row r="29" spans="1:13" s="6" customFormat="1" ht="75.75" customHeight="1" outlineLevel="1">
      <c r="A29" s="9">
        <v>19</v>
      </c>
      <c r="B29" s="33" t="s">
        <v>64</v>
      </c>
      <c r="C29" s="42" t="s">
        <v>35</v>
      </c>
      <c r="D29" s="23" t="s">
        <v>60</v>
      </c>
      <c r="E29" s="62" t="s">
        <v>6</v>
      </c>
      <c r="F29" s="172"/>
    </row>
    <row r="30" spans="1:13">
      <c r="A30" s="46"/>
      <c r="B30" s="44"/>
      <c r="C30" s="47"/>
      <c r="D30" s="45"/>
      <c r="E30" s="48"/>
    </row>
    <row r="31" spans="1:13" s="66" customFormat="1">
      <c r="A31" s="294" t="s">
        <v>217</v>
      </c>
      <c r="B31" s="294"/>
      <c r="C31" s="43"/>
      <c r="D31" s="294" t="s">
        <v>196</v>
      </c>
      <c r="E31" s="294"/>
    </row>
    <row r="32" spans="1:13" s="66" customFormat="1">
      <c r="A32" s="112" t="s">
        <v>7</v>
      </c>
      <c r="B32" s="112"/>
      <c r="C32" s="112"/>
      <c r="D32" s="47" t="s">
        <v>20</v>
      </c>
      <c r="E32" s="43" t="s">
        <v>21</v>
      </c>
    </row>
    <row r="33" spans="1:4" s="66" customFormat="1">
      <c r="A33" s="43"/>
      <c r="B33" s="43"/>
      <c r="C33" s="43"/>
      <c r="D33" s="43"/>
    </row>
    <row r="34" spans="1:4" ht="34.5" customHeight="1"/>
  </sheetData>
  <mergeCells count="13">
    <mergeCell ref="A3:E3"/>
    <mergeCell ref="A21:A22"/>
    <mergeCell ref="B21:B22"/>
    <mergeCell ref="D21:D22"/>
    <mergeCell ref="E21:E22"/>
    <mergeCell ref="A26:A27"/>
    <mergeCell ref="B26:B27"/>
    <mergeCell ref="D26:D27"/>
    <mergeCell ref="A4:E4"/>
    <mergeCell ref="A5:E5"/>
    <mergeCell ref="D31:E31"/>
    <mergeCell ref="A31:B31"/>
    <mergeCell ref="E26:E27"/>
  </mergeCells>
  <pageMargins left="0.7" right="0.7" top="0.75" bottom="0.75" header="0.3" footer="0.3"/>
  <pageSetup paperSize="9" scale="90" orientation="portrait" r:id="rId1"/>
  <rowBreaks count="1" manualBreakCount="1">
    <brk id="20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форма 1.3.</vt:lpstr>
      <vt:lpstr>ф. 1.5</vt:lpstr>
      <vt:lpstr>Форма 1.7.</vt:lpstr>
      <vt:lpstr>форма 1.9</vt:lpstr>
      <vt:lpstr>2.4</vt:lpstr>
      <vt:lpstr>форма 3.1</vt:lpstr>
      <vt:lpstr>форма 3.2</vt:lpstr>
      <vt:lpstr>форма 3.3</vt:lpstr>
      <vt:lpstr>форма 4.1</vt:lpstr>
      <vt:lpstr>форма 4.2</vt:lpstr>
      <vt:lpstr>форма 8.1</vt:lpstr>
      <vt:lpstr>форма 8.1.1</vt:lpstr>
      <vt:lpstr>форма 8.3</vt:lpstr>
      <vt:lpstr>'форма 1.9'!Par1001</vt:lpstr>
      <vt:lpstr>'форма 1.9'!Par1005</vt:lpstr>
      <vt:lpstr>'форма 8.3'!Par2478</vt:lpstr>
      <vt:lpstr>'форма 8.3'!Par2479</vt:lpstr>
      <vt:lpstr>'форма 8.3'!Par2480</vt:lpstr>
      <vt:lpstr>'форма 8.3'!Par2481</vt:lpstr>
      <vt:lpstr>'форма 8.3'!Par2482</vt:lpstr>
      <vt:lpstr>'форма 8.3'!Par2483</vt:lpstr>
      <vt:lpstr>'ф. 1.5'!Par779</vt:lpstr>
      <vt:lpstr>'форма 3.1'!Область_печати</vt:lpstr>
      <vt:lpstr>'форма 4.1'!Область_печати</vt:lpstr>
      <vt:lpstr>'форма 8.1'!Область_печати</vt:lpstr>
      <vt:lpstr>'форма 8.1.1'!Область_печати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 Windows</cp:lastModifiedBy>
  <cp:lastPrinted>2020-03-24T02:47:56Z</cp:lastPrinted>
  <dcterms:created xsi:type="dcterms:W3CDTF">2008-10-01T13:21:49Z</dcterms:created>
  <dcterms:modified xsi:type="dcterms:W3CDTF">2020-07-14T04:45:33Z</dcterms:modified>
</cp:coreProperties>
</file>